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Юлия\Desktop\Dmytrenko\Бренд Біт\Матеріали\мій прайс\З формулами\"/>
    </mc:Choice>
  </mc:AlternateContent>
  <xr:revisionPtr revIDLastSave="0" documentId="13_ncr:1_{65BEAE9E-33A8-4290-ADB6-7829E05F43A2}" xr6:coauthVersionLast="45" xr6:coauthVersionMax="47" xr10:uidLastSave="{00000000-0000-0000-0000-000000000000}"/>
  <bookViews>
    <workbookView xWindow="-120" yWindow="-120" windowWidth="24240" windowHeight="13140" activeTab="2" xr2:uid="{BBD25EFA-2DC0-5944-B5A0-FCEED63CB008}"/>
  </bookViews>
  <sheets>
    <sheet name="Partner Program" sheetId="4" r:id="rId1"/>
    <sheet name="Нова закупівля " sheetId="15" r:id="rId2"/>
    <sheet name="Міграція" sheetId="16" r:id="rId3"/>
    <sheet name="Поновлення" sheetId="11" r:id="rId4"/>
    <sheet name="Державні замовники" sheetId="9" r:id="rId5"/>
    <sheet name="Державні замовники поновлення" sheetId="13" r:id="rId6"/>
    <sheet name="Навчальні заклади" sheetId="10" r:id="rId7"/>
    <sheet name="Навчальні заклади поновлення" sheetId="14" r:id="rId8"/>
    <sheet name="Awards" sheetId="2" r:id="rId9"/>
    <sheet name="Customers" sheetId="3" r:id="rId10"/>
  </sheets>
  <definedNames>
    <definedName name="_xlnm._FilterDatabase" localSheetId="4" hidden="1">'Державні замовники'!$A$2:$I$57</definedName>
    <definedName name="_xlnm._FilterDatabase" localSheetId="5" hidden="1">'Державні замовники поновлення'!$A$2:$I$57</definedName>
    <definedName name="_xlnm._FilterDatabase" localSheetId="2" hidden="1">Міграція!$A$2:$I$57</definedName>
    <definedName name="_xlnm._FilterDatabase" localSheetId="6" hidden="1">'Навчальні заклади'!$A$2:$I$57</definedName>
    <definedName name="_xlnm._FilterDatabase" localSheetId="7" hidden="1">'Навчальні заклади поновлення'!$A$2:$I$57</definedName>
    <definedName name="_xlnm._FilterDatabase" localSheetId="1" hidden="1">'Нова закупівля '!$A$2:$I$57</definedName>
    <definedName name="_xlnm._FilterDatabase" localSheetId="3" hidden="1">Поновлення!$A$2:$I$57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0" i="14" l="1"/>
  <c r="H69" i="14"/>
  <c r="H68" i="14"/>
  <c r="H67" i="14"/>
  <c r="H66" i="14"/>
  <c r="H65" i="14"/>
  <c r="H64" i="14"/>
  <c r="H63" i="14"/>
  <c r="H62" i="14"/>
  <c r="H61" i="14"/>
  <c r="H60" i="14"/>
  <c r="H59" i="14"/>
  <c r="H70" i="10"/>
  <c r="H69" i="10"/>
  <c r="H68" i="10"/>
  <c r="H67" i="10"/>
  <c r="H66" i="10"/>
  <c r="H65" i="10"/>
  <c r="H64" i="10"/>
  <c r="H63" i="10"/>
  <c r="H62" i="10"/>
  <c r="H61" i="10"/>
  <c r="H60" i="10"/>
  <c r="H59" i="10"/>
  <c r="H70" i="9"/>
  <c r="H69" i="9"/>
  <c r="H68" i="9"/>
  <c r="H67" i="9"/>
  <c r="H66" i="9"/>
  <c r="H65" i="9"/>
  <c r="H64" i="9"/>
  <c r="H63" i="9"/>
  <c r="H62" i="9"/>
  <c r="H61" i="9"/>
  <c r="H60" i="9"/>
  <c r="H59" i="9"/>
  <c r="H70" i="11"/>
  <c r="H69" i="11"/>
  <c r="H68" i="11"/>
  <c r="H67" i="11"/>
  <c r="H66" i="11"/>
  <c r="H65" i="11"/>
  <c r="H64" i="11"/>
  <c r="H63" i="11"/>
  <c r="H62" i="11"/>
  <c r="H61" i="11"/>
  <c r="H60" i="11"/>
  <c r="H59" i="11"/>
  <c r="H57" i="14"/>
  <c r="H56" i="14"/>
  <c r="H55" i="14"/>
  <c r="H54" i="14"/>
  <c r="H53" i="14"/>
  <c r="H52" i="14"/>
  <c r="H51" i="14"/>
  <c r="H50" i="14"/>
  <c r="H49" i="14"/>
  <c r="H48" i="14"/>
  <c r="H47" i="14"/>
  <c r="H46" i="14"/>
  <c r="H57" i="10"/>
  <c r="H56" i="10"/>
  <c r="H55" i="10"/>
  <c r="H54" i="10"/>
  <c r="H53" i="10"/>
  <c r="H52" i="10"/>
  <c r="H51" i="10"/>
  <c r="H50" i="10"/>
  <c r="H49" i="10"/>
  <c r="H48" i="10"/>
  <c r="H47" i="10"/>
  <c r="H46" i="10"/>
  <c r="H57" i="9"/>
  <c r="H56" i="9"/>
  <c r="H55" i="9"/>
  <c r="H54" i="9"/>
  <c r="H53" i="9"/>
  <c r="H52" i="9"/>
  <c r="H51" i="9"/>
  <c r="H50" i="9"/>
  <c r="H49" i="9"/>
  <c r="H48" i="9"/>
  <c r="H47" i="9"/>
  <c r="H46" i="9"/>
  <c r="H57" i="11"/>
  <c r="H56" i="11"/>
  <c r="H55" i="11"/>
  <c r="H54" i="11"/>
  <c r="H53" i="11"/>
  <c r="H52" i="11"/>
  <c r="H51" i="11"/>
  <c r="H50" i="11"/>
  <c r="H49" i="11"/>
  <c r="H48" i="11"/>
  <c r="H47" i="11"/>
  <c r="H46" i="11"/>
  <c r="H43" i="14"/>
  <c r="H42" i="14"/>
  <c r="H41" i="14"/>
  <c r="H40" i="14"/>
  <c r="H39" i="14"/>
  <c r="H38" i="14"/>
  <c r="H37" i="14"/>
  <c r="H36" i="14"/>
  <c r="H35" i="14"/>
  <c r="H34" i="14"/>
  <c r="H33" i="14"/>
  <c r="H32" i="14"/>
  <c r="H43" i="10"/>
  <c r="H42" i="10"/>
  <c r="H41" i="10"/>
  <c r="H40" i="10"/>
  <c r="H39" i="10"/>
  <c r="H38" i="10"/>
  <c r="H37" i="10"/>
  <c r="H36" i="10"/>
  <c r="H35" i="10"/>
  <c r="H34" i="10"/>
  <c r="H33" i="10"/>
  <c r="H32" i="10"/>
  <c r="H43" i="9"/>
  <c r="H42" i="9"/>
  <c r="H41" i="9"/>
  <c r="H40" i="9"/>
  <c r="H39" i="9"/>
  <c r="H38" i="9"/>
  <c r="H37" i="9"/>
  <c r="H36" i="9"/>
  <c r="H35" i="9"/>
  <c r="H34" i="9"/>
  <c r="H33" i="9"/>
  <c r="H32" i="9"/>
  <c r="H43" i="11"/>
  <c r="H42" i="11"/>
  <c r="H41" i="11"/>
  <c r="H40" i="11"/>
  <c r="H39" i="11"/>
  <c r="H38" i="11"/>
  <c r="H37" i="11"/>
  <c r="H36" i="11"/>
  <c r="H35" i="11"/>
  <c r="H34" i="11"/>
  <c r="H33" i="11"/>
  <c r="H32" i="11"/>
  <c r="H29" i="14"/>
  <c r="H28" i="14"/>
  <c r="H27" i="14"/>
  <c r="H26" i="14"/>
  <c r="H25" i="14"/>
  <c r="H24" i="14"/>
  <c r="H23" i="14"/>
  <c r="H22" i="14"/>
  <c r="H21" i="14"/>
  <c r="H20" i="14"/>
  <c r="H19" i="14"/>
  <c r="H18" i="14"/>
  <c r="H29" i="10"/>
  <c r="H28" i="10"/>
  <c r="H27" i="10"/>
  <c r="H26" i="10"/>
  <c r="H25" i="10"/>
  <c r="H24" i="10"/>
  <c r="H23" i="10"/>
  <c r="H22" i="10"/>
  <c r="H21" i="10"/>
  <c r="H20" i="10"/>
  <c r="H19" i="10"/>
  <c r="H18" i="10"/>
  <c r="H29" i="9"/>
  <c r="H28" i="9"/>
  <c r="H27" i="9"/>
  <c r="H26" i="9"/>
  <c r="H25" i="9"/>
  <c r="H24" i="9"/>
  <c r="H23" i="9"/>
  <c r="H22" i="9"/>
  <c r="H21" i="9"/>
  <c r="H20" i="9"/>
  <c r="H19" i="9"/>
  <c r="H18" i="9"/>
  <c r="H29" i="11"/>
  <c r="H28" i="11"/>
  <c r="H27" i="11"/>
  <c r="H26" i="11"/>
  <c r="H25" i="11"/>
  <c r="H24" i="11"/>
  <c r="H23" i="11"/>
  <c r="H22" i="11"/>
  <c r="H21" i="11"/>
  <c r="H20" i="11"/>
  <c r="H19" i="11"/>
  <c r="H18" i="11"/>
  <c r="H15" i="14"/>
  <c r="H14" i="14"/>
  <c r="H13" i="14"/>
  <c r="H12" i="14"/>
  <c r="H11" i="14"/>
  <c r="H10" i="14"/>
  <c r="H9" i="14"/>
  <c r="H8" i="14"/>
  <c r="H7" i="14"/>
  <c r="H6" i="14"/>
  <c r="H5" i="14"/>
  <c r="H4" i="14"/>
  <c r="H15" i="10"/>
  <c r="H14" i="10"/>
  <c r="H13" i="10"/>
  <c r="H12" i="10"/>
  <c r="H11" i="10"/>
  <c r="H10" i="10"/>
  <c r="H9" i="10"/>
  <c r="H8" i="10"/>
  <c r="H7" i="10"/>
  <c r="H6" i="10"/>
  <c r="H5" i="10"/>
  <c r="H4" i="10"/>
  <c r="H15" i="9"/>
  <c r="H14" i="9"/>
  <c r="H13" i="9"/>
  <c r="H12" i="9"/>
  <c r="H11" i="9"/>
  <c r="H10" i="9"/>
  <c r="H9" i="9"/>
  <c r="H8" i="9"/>
  <c r="H7" i="9"/>
  <c r="H6" i="9"/>
  <c r="H5" i="9"/>
  <c r="H4" i="9"/>
  <c r="H15" i="11"/>
  <c r="H14" i="11"/>
  <c r="H13" i="11"/>
  <c r="H12" i="11"/>
  <c r="H11" i="11"/>
  <c r="H10" i="11"/>
  <c r="H9" i="11"/>
  <c r="H8" i="11"/>
  <c r="H7" i="11"/>
  <c r="H6" i="11"/>
  <c r="H5" i="11"/>
  <c r="H4" i="11"/>
  <c r="F70" i="16"/>
  <c r="F69" i="16"/>
  <c r="F68" i="16"/>
  <c r="F67" i="16"/>
  <c r="F66" i="16"/>
  <c r="F65" i="16"/>
  <c r="F64" i="16"/>
  <c r="F63" i="16"/>
  <c r="F62" i="16"/>
  <c r="F61" i="16"/>
  <c r="F60" i="16"/>
  <c r="F59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5" i="16"/>
  <c r="F14" i="16"/>
  <c r="F13" i="16"/>
  <c r="F12" i="16"/>
  <c r="F11" i="16"/>
  <c r="F10" i="16"/>
  <c r="F9" i="16"/>
  <c r="F8" i="16"/>
  <c r="F7" i="16"/>
  <c r="F6" i="16"/>
  <c r="F5" i="16"/>
  <c r="F4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5" i="16"/>
  <c r="H14" i="16"/>
  <c r="H13" i="16"/>
  <c r="H12" i="16"/>
  <c r="H11" i="16"/>
  <c r="H10" i="16"/>
  <c r="H9" i="16"/>
  <c r="H8" i="16"/>
  <c r="H7" i="16"/>
  <c r="H6" i="16"/>
  <c r="H5" i="16"/>
  <c r="H4" i="16"/>
  <c r="F70" i="15"/>
  <c r="F69" i="15"/>
  <c r="F68" i="15"/>
  <c r="F67" i="15"/>
  <c r="F66" i="15"/>
  <c r="F65" i="15"/>
  <c r="F64" i="15"/>
  <c r="F63" i="15"/>
  <c r="F62" i="15"/>
  <c r="F61" i="15"/>
  <c r="F60" i="15"/>
  <c r="F59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5" i="15"/>
  <c r="F14" i="15"/>
  <c r="F13" i="15"/>
  <c r="F12" i="15"/>
  <c r="F11" i="15"/>
  <c r="F10" i="15"/>
  <c r="F9" i="15"/>
  <c r="F8" i="15"/>
  <c r="F7" i="15"/>
  <c r="F6" i="15"/>
  <c r="F5" i="15"/>
  <c r="F4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5" i="15"/>
  <c r="H14" i="15"/>
  <c r="H13" i="15"/>
  <c r="H12" i="15"/>
  <c r="H11" i="15"/>
  <c r="H10" i="15"/>
  <c r="H9" i="15"/>
  <c r="H8" i="15"/>
  <c r="H7" i="15"/>
  <c r="H6" i="15"/>
  <c r="H5" i="15"/>
  <c r="H4" i="15"/>
  <c r="H70" i="13"/>
  <c r="H69" i="13"/>
  <c r="H68" i="13"/>
  <c r="H67" i="13"/>
  <c r="H66" i="13"/>
  <c r="H65" i="13"/>
  <c r="H64" i="13"/>
  <c r="H63" i="13"/>
  <c r="H62" i="13"/>
  <c r="H61" i="13"/>
  <c r="H60" i="13"/>
  <c r="H59" i="13"/>
  <c r="H46" i="13"/>
  <c r="H57" i="13"/>
  <c r="H56" i="13"/>
  <c r="H55" i="13"/>
  <c r="H53" i="13"/>
  <c r="H52" i="13"/>
  <c r="H51" i="13"/>
  <c r="H49" i="13"/>
  <c r="H48" i="13"/>
  <c r="H47" i="13"/>
  <c r="H50" i="13"/>
  <c r="H54" i="13"/>
  <c r="H32" i="13"/>
  <c r="H43" i="13"/>
  <c r="H42" i="13"/>
  <c r="H41" i="13"/>
  <c r="H40" i="13"/>
  <c r="H39" i="13"/>
  <c r="H38" i="13"/>
  <c r="H37" i="13"/>
  <c r="H36" i="13"/>
  <c r="H35" i="13"/>
  <c r="H34" i="13"/>
  <c r="H33" i="13"/>
  <c r="F70" i="14" l="1"/>
  <c r="F69" i="14"/>
  <c r="F68" i="14"/>
  <c r="F67" i="14"/>
  <c r="F66" i="14"/>
  <c r="F65" i="14"/>
  <c r="F64" i="14"/>
  <c r="F63" i="14"/>
  <c r="F62" i="14"/>
  <c r="F61" i="14"/>
  <c r="F60" i="14"/>
  <c r="F59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5" i="14"/>
  <c r="F14" i="14"/>
  <c r="F13" i="14"/>
  <c r="F12" i="14"/>
  <c r="F11" i="14"/>
  <c r="F10" i="14"/>
  <c r="F9" i="14"/>
  <c r="F8" i="14"/>
  <c r="F7" i="14"/>
  <c r="F6" i="14"/>
  <c r="F5" i="14"/>
  <c r="F4" i="14"/>
  <c r="F70" i="13"/>
  <c r="F69" i="13"/>
  <c r="F68" i="13"/>
  <c r="F67" i="13"/>
  <c r="F66" i="13"/>
  <c r="F65" i="13"/>
  <c r="F64" i="13"/>
  <c r="F63" i="13"/>
  <c r="F62" i="13"/>
  <c r="F61" i="13"/>
  <c r="F60" i="13"/>
  <c r="F59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29" i="13"/>
  <c r="H29" i="13" s="1"/>
  <c r="F28" i="13"/>
  <c r="H28" i="13" s="1"/>
  <c r="F27" i="13"/>
  <c r="H27" i="13" s="1"/>
  <c r="F26" i="13"/>
  <c r="F25" i="13"/>
  <c r="H25" i="13" s="1"/>
  <c r="F24" i="13"/>
  <c r="H24" i="13" s="1"/>
  <c r="F23" i="13"/>
  <c r="H23" i="13" s="1"/>
  <c r="F22" i="13"/>
  <c r="F21" i="13"/>
  <c r="H21" i="13" s="1"/>
  <c r="F20" i="13"/>
  <c r="H20" i="13" s="1"/>
  <c r="F19" i="13"/>
  <c r="F18" i="13"/>
  <c r="F15" i="13"/>
  <c r="H15" i="13" s="1"/>
  <c r="F14" i="13"/>
  <c r="H14" i="13" s="1"/>
  <c r="F13" i="13"/>
  <c r="H13" i="13" s="1"/>
  <c r="F12" i="13"/>
  <c r="H12" i="13" s="1"/>
  <c r="F11" i="13"/>
  <c r="H11" i="13" s="1"/>
  <c r="F10" i="13"/>
  <c r="H10" i="13" s="1"/>
  <c r="F9" i="13"/>
  <c r="H9" i="13" s="1"/>
  <c r="F8" i="13"/>
  <c r="H8" i="13" s="1"/>
  <c r="F7" i="13"/>
  <c r="H7" i="13" s="1"/>
  <c r="F6" i="13"/>
  <c r="H6" i="13" s="1"/>
  <c r="F5" i="13"/>
  <c r="H5" i="13" s="1"/>
  <c r="F4" i="13"/>
  <c r="H4" i="13" s="1"/>
  <c r="F70" i="11"/>
  <c r="F69" i="11"/>
  <c r="F68" i="11"/>
  <c r="F67" i="11"/>
  <c r="F66" i="11"/>
  <c r="F65" i="11"/>
  <c r="F64" i="11"/>
  <c r="F63" i="11"/>
  <c r="F62" i="11"/>
  <c r="F61" i="11"/>
  <c r="F60" i="11"/>
  <c r="F59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5" i="11"/>
  <c r="F14" i="11"/>
  <c r="F13" i="11"/>
  <c r="F12" i="11"/>
  <c r="F11" i="11"/>
  <c r="F10" i="11"/>
  <c r="F9" i="11"/>
  <c r="F8" i="11"/>
  <c r="F7" i="11"/>
  <c r="F6" i="11"/>
  <c r="F5" i="11"/>
  <c r="F4" i="11"/>
  <c r="H18" i="13" l="1"/>
  <c r="H26" i="13"/>
  <c r="H19" i="13"/>
  <c r="H22" i="13"/>
  <c r="F70" i="10"/>
  <c r="F69" i="10"/>
  <c r="F68" i="10"/>
  <c r="F67" i="10"/>
  <c r="F66" i="10"/>
  <c r="F65" i="10"/>
  <c r="F64" i="10"/>
  <c r="F63" i="10"/>
  <c r="F62" i="10"/>
  <c r="F61" i="10"/>
  <c r="F60" i="10"/>
  <c r="F59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5" i="10"/>
  <c r="F14" i="10"/>
  <c r="F13" i="10"/>
  <c r="F12" i="10"/>
  <c r="F11" i="10"/>
  <c r="F10" i="10"/>
  <c r="F9" i="10"/>
  <c r="F8" i="10"/>
  <c r="F7" i="10"/>
  <c r="F6" i="10"/>
  <c r="F5" i="10"/>
  <c r="F4" i="10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9" i="9"/>
  <c r="F48" i="9"/>
  <c r="F47" i="9"/>
  <c r="F46" i="9"/>
  <c r="F43" i="9"/>
  <c r="F42" i="9"/>
  <c r="F41" i="9"/>
  <c r="F40" i="9"/>
  <c r="F39" i="9"/>
  <c r="F38" i="9"/>
  <c r="F37" i="9"/>
  <c r="F36" i="9"/>
  <c r="F35" i="9"/>
  <c r="F34" i="9"/>
  <c r="F33" i="9"/>
  <c r="F32" i="9"/>
  <c r="F29" i="9"/>
  <c r="F28" i="9"/>
  <c r="F27" i="9"/>
  <c r="F26" i="9"/>
  <c r="F25" i="9"/>
  <c r="F24" i="9"/>
  <c r="F23" i="9"/>
  <c r="F22" i="9"/>
  <c r="F21" i="9"/>
  <c r="F20" i="9"/>
  <c r="F19" i="9"/>
  <c r="F18" i="9"/>
  <c r="F15" i="9"/>
  <c r="F14" i="9"/>
  <c r="F13" i="9"/>
  <c r="F12" i="9"/>
  <c r="F11" i="9"/>
  <c r="F10" i="9"/>
  <c r="F9" i="9"/>
  <c r="F8" i="9"/>
  <c r="F7" i="9"/>
  <c r="F6" i="9"/>
  <c r="F5" i="9"/>
  <c r="F4" i="9"/>
</calcChain>
</file>

<file path=xl/sharedStrings.xml><?xml version="1.0" encoding="utf-8"?>
<sst xmlns="http://schemas.openxmlformats.org/spreadsheetml/2006/main" count="1829" uniqueCount="487">
  <si>
    <t>Bitdefender GravityZone Business Security</t>
  </si>
  <si>
    <t>1 year</t>
  </si>
  <si>
    <t>3 - 14</t>
  </si>
  <si>
    <t>15 - 24</t>
  </si>
  <si>
    <t>25 - 49</t>
  </si>
  <si>
    <t>50 - 99</t>
  </si>
  <si>
    <t>AL1286100D-EN</t>
  </si>
  <si>
    <t>2 years</t>
  </si>
  <si>
    <t>AL1286200D-EN</t>
  </si>
  <si>
    <t>3 years</t>
  </si>
  <si>
    <t>AL1286300D-EN</t>
  </si>
  <si>
    <t>5 - 14</t>
  </si>
  <si>
    <t>AL1296100D-EN</t>
  </si>
  <si>
    <t>AL1296200D-EN</t>
  </si>
  <si>
    <t>AL1296300D-EN</t>
  </si>
  <si>
    <t>AL1297100D-EN</t>
  </si>
  <si>
    <t>AL1297200D-EN</t>
  </si>
  <si>
    <t>AL1297300D-EN</t>
  </si>
  <si>
    <t>USD to UAH</t>
  </si>
  <si>
    <t>UAH</t>
  </si>
  <si>
    <t>USD</t>
  </si>
  <si>
    <t>Курс</t>
  </si>
  <si>
    <t>Артикул</t>
  </si>
  <si>
    <t>Редакція продукту</t>
  </si>
  <si>
    <t>Діапазон користувачів</t>
  </si>
  <si>
    <t>Сума</t>
  </si>
  <si>
    <t xml:space="preserve"> Bitdefender GravityZone Business Security</t>
  </si>
  <si>
    <t>1. Звертаємо увагу на прайсовий діапазон;             2. Курс змінюємо на актуальний на поточну дату;    3. Ціни РРЦ для кінцевого споживача, вище 99 шт ціна під запит у вашого менеджера.</t>
  </si>
  <si>
    <t>Bitdefender GravityZone Business Security Premium</t>
  </si>
  <si>
    <t>Bitdefender GravityZone Business Security Enterprise</t>
  </si>
  <si>
    <t>Bitdefender GravityZone Business Security for Workstation</t>
  </si>
  <si>
    <t>Bitdefender GravityZone Business Security for Servers</t>
  </si>
  <si>
    <t xml:space="preserve">Bitdefender GravityZone Business Security Premium -  продукт для організацій, яким потрібен розширений захист та аналітика загроз.  Включає в себе: захист серверних ОС та робочих станцій, корпоративної пошти Exchange та мобільних пристроїв. Збережений весь функціонал попередньої версії Bitdefender GravityZone Business Security + Hyper Detect - поведінковий аналіз, SandBox Analyzer - хмарна пісочниця, білий список та модуль контролю додатків. </t>
  </si>
  <si>
    <t>Bitdefender GravityZone Business Security Enterprise 100+ users - за ціновою пропозицією зверніться до вашого менеджера з продажів yd@softico.ua</t>
  </si>
  <si>
    <t>Bitdefender GravityZone Business Security Premium 100+ users - за ціновою пропозицією зверніться до вашого менеджера з продажів yd@softico.ua</t>
  </si>
  <si>
    <t>Впишіть кількість ліцензій</t>
  </si>
  <si>
    <t xml:space="preserve">Гнучке рішення A La Carte Bitdefender GravityZone Security for Workstation/ Security for Servers. Кожен компонент може бути придбаний окремо і активований власним ліцензійним ключем. Ліцензується локально на пристроях та дозволяє розгорнути віртуальну інфраструктуру у будь-якому середовищі віртуалізації (Vmware, Citrix, Hyper-V). Всі необхідні компоненти служби безпеки поставляються з одного віртуального пристрою і охоплюють всі кінцеві точки в вашій мережі. </t>
  </si>
  <si>
    <t xml:space="preserve">AL1286100A-EN </t>
  </si>
  <si>
    <t xml:space="preserve">AL1286100B-EN </t>
  </si>
  <si>
    <t xml:space="preserve">AL1286100C-EN </t>
  </si>
  <si>
    <t xml:space="preserve">AL1286200A-EN </t>
  </si>
  <si>
    <t xml:space="preserve">AL1286200B-EN </t>
  </si>
  <si>
    <t xml:space="preserve">AL1286200C-EN </t>
  </si>
  <si>
    <t xml:space="preserve">AL1286300A-EN </t>
  </si>
  <si>
    <t xml:space="preserve">AL1286300B-EN </t>
  </si>
  <si>
    <t xml:space="preserve">AL1286300C-EN </t>
  </si>
  <si>
    <t xml:space="preserve">AL1296100A-EN </t>
  </si>
  <si>
    <t xml:space="preserve">AL1296100B-EN </t>
  </si>
  <si>
    <t xml:space="preserve">AL1296100C-EN </t>
  </si>
  <si>
    <t xml:space="preserve">AL1296200A-EN </t>
  </si>
  <si>
    <t xml:space="preserve">AL1296200B-EN </t>
  </si>
  <si>
    <t xml:space="preserve">AL1296200C-EN </t>
  </si>
  <si>
    <t xml:space="preserve">AL1296300A-EN </t>
  </si>
  <si>
    <t xml:space="preserve">AL1296300B-EN </t>
  </si>
  <si>
    <t xml:space="preserve">AL1296300C-EN </t>
  </si>
  <si>
    <t xml:space="preserve">AL1297100A-EN </t>
  </si>
  <si>
    <t xml:space="preserve">AL1297100B-EN </t>
  </si>
  <si>
    <t xml:space="preserve">AL1297100C-EN </t>
  </si>
  <si>
    <t xml:space="preserve">AL1297200A-EN </t>
  </si>
  <si>
    <t xml:space="preserve">AL1297200B-EN </t>
  </si>
  <si>
    <t xml:space="preserve">AL1297200C-EN </t>
  </si>
  <si>
    <t xml:space="preserve">AL1297300A-EN </t>
  </si>
  <si>
    <t xml:space="preserve">AL1297300B-EN </t>
  </si>
  <si>
    <t xml:space="preserve">AL1297300C-EN </t>
  </si>
  <si>
    <t xml:space="preserve">3110ZZBSN120ZLZZ </t>
  </si>
  <si>
    <t xml:space="preserve">3110ZZBSN120ALZZ </t>
  </si>
  <si>
    <t xml:space="preserve">3110ZZBSN120BLZZ </t>
  </si>
  <si>
    <t>3110ZZBSN120CLZZ</t>
  </si>
  <si>
    <t xml:space="preserve">3110ZZBSN240ALZZ </t>
  </si>
  <si>
    <t xml:space="preserve"> 3110ZZBSN240BLZZ </t>
  </si>
  <si>
    <t>3110ZZBSN240CLZZ</t>
  </si>
  <si>
    <t xml:space="preserve">3110ZZBSN360ZLZZ </t>
  </si>
  <si>
    <t xml:space="preserve">3110ZZBSN360ALZZ </t>
  </si>
  <si>
    <t xml:space="preserve">3110ZZBSN360BLZZ </t>
  </si>
  <si>
    <t xml:space="preserve"> 3110ZZBSN360CLZZ</t>
  </si>
  <si>
    <t xml:space="preserve">3111ZZBSN120ZLZZ </t>
  </si>
  <si>
    <t xml:space="preserve">3111ZZBSN120ALZZ </t>
  </si>
  <si>
    <t xml:space="preserve">3111ZZBSN120BLZZ </t>
  </si>
  <si>
    <t>3111ZZBSN120CLZZ</t>
  </si>
  <si>
    <t xml:space="preserve">3111ZZBSN240ZLZZ </t>
  </si>
  <si>
    <t>3111ZZBSN240ALZZ</t>
  </si>
  <si>
    <t>3111ZZBSN240BLZZ</t>
  </si>
  <si>
    <t>3111ZZBSN240CLZZ</t>
  </si>
  <si>
    <t xml:space="preserve">3111ZZBSN360ZLZZ </t>
  </si>
  <si>
    <t xml:space="preserve">3111ZZBSN360ALZZ </t>
  </si>
  <si>
    <t xml:space="preserve">3111ZZBSN360BLZZ </t>
  </si>
  <si>
    <t>3111ZZBSN360CLZZ</t>
  </si>
  <si>
    <t>Bitdefender GravityZone Security for Workstation 100+ users - за ціновою пропозицією зверніться до вашого менеджера з продажів yd@softico.ua</t>
  </si>
  <si>
    <t>Bitdefender GravityZone Security for  Servers  100+ users - за ціновою пропозицією зверніться до вашого менеджера з продажів yd@softico.ua</t>
  </si>
  <si>
    <t>Термін дії</t>
  </si>
  <si>
    <r>
      <t xml:space="preserve">Bitdefender GravityZone Business Security 100+ users - за ціновою пропозицією зверніться до вашого менеджера з продажів </t>
    </r>
    <r>
      <rPr>
        <b/>
        <sz val="12"/>
        <color rgb="FFFF0000"/>
        <rFont val="Calibri"/>
        <family val="2"/>
        <charset val="204"/>
        <scheme val="minor"/>
      </rPr>
      <t>yd@softico.ua</t>
    </r>
  </si>
  <si>
    <t>Bitdefender GravityZone Business Security - базовий продукт для захисту середнього та малого бізнесу. Включає в себе: захист серверних ОС та робочих станцій, має вбудований firewall, контроль пристроїв та додатків, вбудований веб фільтр.</t>
  </si>
  <si>
    <t>Bitdefender GravityZone Business Security Enterprise-  продукт для організацій, яким потрібен максимальний захист. Рішення повністю працює на  базі модуля EDR. Включає в себе: захист серверних ОС та робочих станцій, корпоративної пошти Exchange та мобільних пристроїв. Збережений весь функціонал попередньої версії Bitdefender GravityZone Business Security Premium. Розширена аналітика загроз,  розслідування інцидентів, аналіз вразливостей інфраструктури.</t>
  </si>
  <si>
    <t>Перелік знижок для клієнтів:                                          Державні організації- 45%;                                                   Поновлення - 40%;                                 Конкурентний перехід - 35%;                      Навчальні заклади - 50%.</t>
  </si>
  <si>
    <t xml:space="preserve"> Bitdefender GravityZone Business Security - GOV</t>
  </si>
  <si>
    <t>Bitdefender GravityZone Business Security - GOV</t>
  </si>
  <si>
    <t>Bitdefender GravityZone Business Security Premium - GOV</t>
  </si>
  <si>
    <r>
      <t>Bitdefender GravityZone Business Security Premium</t>
    </r>
    <r>
      <rPr>
        <b/>
        <sz val="12"/>
        <color theme="4" tint="-0.249977111117893"/>
        <rFont val="Calibri"/>
        <family val="2"/>
        <charset val="204"/>
        <scheme val="minor"/>
      </rPr>
      <t xml:space="preserve"> - GOV</t>
    </r>
  </si>
  <si>
    <t>Bitdefender GravityZone Business Security Enterprise - GOV</t>
  </si>
  <si>
    <t>Bitdefender GravityZone Business Security for Workstation - GOV</t>
  </si>
  <si>
    <t>Bitdefender GravityZone Business Security for Servers - GOV</t>
  </si>
  <si>
    <t xml:space="preserve">AL1686100A-EN </t>
  </si>
  <si>
    <t xml:space="preserve">AL1686100B-EN </t>
  </si>
  <si>
    <t xml:space="preserve">AL1686100C-EN </t>
  </si>
  <si>
    <t>AL1686100D-EN</t>
  </si>
  <si>
    <t xml:space="preserve">AL1686200A-EN </t>
  </si>
  <si>
    <t xml:space="preserve">AL1686200B-EN </t>
  </si>
  <si>
    <t xml:space="preserve">AL1686200C-EN </t>
  </si>
  <si>
    <t>AL1686200D-EN</t>
  </si>
  <si>
    <t xml:space="preserve">AL1686300A-EN </t>
  </si>
  <si>
    <t xml:space="preserve">AL1686300B-EN </t>
  </si>
  <si>
    <t xml:space="preserve">AL1686300C-EN </t>
  </si>
  <si>
    <t>AL1686300D-EN</t>
  </si>
  <si>
    <t xml:space="preserve">AL1696100A-EN </t>
  </si>
  <si>
    <t xml:space="preserve">AL1696100B-EN </t>
  </si>
  <si>
    <t xml:space="preserve">AL1696100C-EN </t>
  </si>
  <si>
    <t>AL1696100D-EN</t>
  </si>
  <si>
    <t xml:space="preserve">AL1696200A-EN </t>
  </si>
  <si>
    <t xml:space="preserve">AL1696200B-EN </t>
  </si>
  <si>
    <t xml:space="preserve">AL1696200C-EN </t>
  </si>
  <si>
    <t>AL1696200D-EN</t>
  </si>
  <si>
    <t xml:space="preserve">AL1696300A-EN </t>
  </si>
  <si>
    <t xml:space="preserve">AL1696300B-EN </t>
  </si>
  <si>
    <t xml:space="preserve">AL1696300C-EN </t>
  </si>
  <si>
    <t>AL1696300D-EN</t>
  </si>
  <si>
    <t xml:space="preserve">AL1697100A-EN </t>
  </si>
  <si>
    <t xml:space="preserve">AL1697100B-EN </t>
  </si>
  <si>
    <t xml:space="preserve"> AL1697100C-EN </t>
  </si>
  <si>
    <t>AL1697100D-EN</t>
  </si>
  <si>
    <t xml:space="preserve">AL1697200A-EN </t>
  </si>
  <si>
    <t xml:space="preserve">AL1697200B-EN </t>
  </si>
  <si>
    <t xml:space="preserve">AL1697200C-EN </t>
  </si>
  <si>
    <t>AL1697200D-EN</t>
  </si>
  <si>
    <t xml:space="preserve">AL1697300A-EN </t>
  </si>
  <si>
    <t xml:space="preserve">AL1697300B-EN </t>
  </si>
  <si>
    <t xml:space="preserve">AL1697300C-EN </t>
  </si>
  <si>
    <t>AL1697300D-EN</t>
  </si>
  <si>
    <t>3110ZZBGN120ZLZZ</t>
  </si>
  <si>
    <t xml:space="preserve">3110ZZBGN120ALZZ </t>
  </si>
  <si>
    <t xml:space="preserve">3110ZZBGN120BLZZ </t>
  </si>
  <si>
    <t>3110ZZBGN120CLZZ</t>
  </si>
  <si>
    <t xml:space="preserve">3110ZZBGN120ZLZZ </t>
  </si>
  <si>
    <t xml:space="preserve">3110ZZBGN240ALZZ </t>
  </si>
  <si>
    <t xml:space="preserve">3110ZZBGN240BLZZ </t>
  </si>
  <si>
    <t>3110ZZBGN240CLZZ</t>
  </si>
  <si>
    <t xml:space="preserve">3110ZZBGN360ZLZZ </t>
  </si>
  <si>
    <t xml:space="preserve">3110ZZBGN360ALZZ </t>
  </si>
  <si>
    <t xml:space="preserve">3110ZZBGN360BLZZ </t>
  </si>
  <si>
    <t>3110ZZBGN360CLZZ</t>
  </si>
  <si>
    <t xml:space="preserve">3111ZZBGN120ZLZZ </t>
  </si>
  <si>
    <t xml:space="preserve">3111ZZBGN120ALZZ </t>
  </si>
  <si>
    <t xml:space="preserve">3111ZZBGN120BLZZ </t>
  </si>
  <si>
    <t>3111ZZBGN120CLZZ</t>
  </si>
  <si>
    <t xml:space="preserve">3111ZZBGN240ZLZZ </t>
  </si>
  <si>
    <t xml:space="preserve">3111ZZBGN240ALZZ </t>
  </si>
  <si>
    <t xml:space="preserve">3111ZZBGN240BLZZ </t>
  </si>
  <si>
    <t xml:space="preserve"> 3111ZZBGN240CLZZ</t>
  </si>
  <si>
    <t xml:space="preserve">3111ZZBGN360ZLZZ </t>
  </si>
  <si>
    <t xml:space="preserve">3111ZZBGN360ALZZ </t>
  </si>
  <si>
    <t>3111ZZBGN360BLZZ</t>
  </si>
  <si>
    <t>3111ZZBGN360CLZZ</t>
  </si>
  <si>
    <t xml:space="preserve"> Bitdefender GravityZone Business Security - EDU</t>
  </si>
  <si>
    <t>Bitdefender GravityZone Business Security Premium - EDU</t>
  </si>
  <si>
    <t>Bitdefender GravityZone Business Security Enterprise - EDU</t>
  </si>
  <si>
    <t>Bitdefender GravityZone Business Security for Workstation - EDU</t>
  </si>
  <si>
    <t>Bitdefender GravityZone Business Security for Servers - EDU</t>
  </si>
  <si>
    <t xml:space="preserve">AL1586100A-EN </t>
  </si>
  <si>
    <t xml:space="preserve">AL1586100B-EN </t>
  </si>
  <si>
    <t xml:space="preserve">AL1586100C-EN </t>
  </si>
  <si>
    <t>AL1586100D-EN</t>
  </si>
  <si>
    <t xml:space="preserve">AL1586200A-EN </t>
  </si>
  <si>
    <t xml:space="preserve">AL1586200B-EN </t>
  </si>
  <si>
    <t xml:space="preserve">AL1586200C-EN </t>
  </si>
  <si>
    <t>AL1586200D-EN</t>
  </si>
  <si>
    <t xml:space="preserve">AL1586300A-EN </t>
  </si>
  <si>
    <t xml:space="preserve">AL1586300B-EN </t>
  </si>
  <si>
    <t xml:space="preserve">AL1586300C-EN </t>
  </si>
  <si>
    <t>AL1586300D-EN</t>
  </si>
  <si>
    <t xml:space="preserve">AL1596100A-EN </t>
  </si>
  <si>
    <t xml:space="preserve">AL1596100B-EN </t>
  </si>
  <si>
    <t xml:space="preserve">AL1596100C-EN </t>
  </si>
  <si>
    <t>AL1596100D-EN</t>
  </si>
  <si>
    <t xml:space="preserve">AL1596200A-EN </t>
  </si>
  <si>
    <t xml:space="preserve">AL1596200B-EN </t>
  </si>
  <si>
    <t xml:space="preserve">AL1596200C-EN </t>
  </si>
  <si>
    <t>AL1596200D-EN</t>
  </si>
  <si>
    <t xml:space="preserve">AL1596300A-EN </t>
  </si>
  <si>
    <t xml:space="preserve">AL1596300B-EN </t>
  </si>
  <si>
    <t xml:space="preserve">AL1596300C-EN </t>
  </si>
  <si>
    <t>AL1596300D-EN</t>
  </si>
  <si>
    <t xml:space="preserve">AL1597100A-EN </t>
  </si>
  <si>
    <t xml:space="preserve">AL1597100B-EN </t>
  </si>
  <si>
    <t xml:space="preserve">AL1597100C-EN </t>
  </si>
  <si>
    <t>AL1597100D-EN</t>
  </si>
  <si>
    <t xml:space="preserve">AL1597200A-EN </t>
  </si>
  <si>
    <t xml:space="preserve">AL1597200B-EN </t>
  </si>
  <si>
    <t xml:space="preserve">AL1597200C-EN </t>
  </si>
  <si>
    <t>AL1597200D-EN</t>
  </si>
  <si>
    <t xml:space="preserve">AL1597300A-EN </t>
  </si>
  <si>
    <t xml:space="preserve">AL1597300B-EN </t>
  </si>
  <si>
    <t xml:space="preserve">AL1597300C-EN </t>
  </si>
  <si>
    <t xml:space="preserve"> AL1597300D-EN</t>
  </si>
  <si>
    <t xml:space="preserve">3110ZZBEN120ZLZZ </t>
  </si>
  <si>
    <t xml:space="preserve">3110ZZBEN120ALZZ </t>
  </si>
  <si>
    <t xml:space="preserve">3110ZZBEN120BLZZ </t>
  </si>
  <si>
    <t>3110ZZBEN120CLZZ</t>
  </si>
  <si>
    <t>3110ZZBEN240ALZZ</t>
  </si>
  <si>
    <t xml:space="preserve">3110ZZBEN240BLZZ </t>
  </si>
  <si>
    <t>3110ZZBEN240CLZZ</t>
  </si>
  <si>
    <t xml:space="preserve">3110ZZBEN360ZLZZ </t>
  </si>
  <si>
    <t>3110ZZBEN360ALZZ</t>
  </si>
  <si>
    <t xml:space="preserve">3110ZZBEN360BLZZ </t>
  </si>
  <si>
    <t>3110ZZBEN360CLZZ</t>
  </si>
  <si>
    <t xml:space="preserve">3111ZZBEN120ZLZZ </t>
  </si>
  <si>
    <t xml:space="preserve">3111ZZBEN120ALZZ </t>
  </si>
  <si>
    <t xml:space="preserve">3111ZZBEN120BLZZ </t>
  </si>
  <si>
    <t>3111ZZBEN120CLZZ</t>
  </si>
  <si>
    <t xml:space="preserve">3111ZZBEN240ALZZ </t>
  </si>
  <si>
    <t xml:space="preserve">3111ZZBEN240BLZZ </t>
  </si>
  <si>
    <t>3111ZZBEN240CLZZ</t>
  </si>
  <si>
    <t xml:space="preserve">3111ZZBEN360ZLZZ </t>
  </si>
  <si>
    <t xml:space="preserve">3111ZZBEN360ALZZ </t>
  </si>
  <si>
    <t xml:space="preserve">3111ZZBEN360BLZZ </t>
  </si>
  <si>
    <t>3111ZZBEN360CLZZ</t>
  </si>
  <si>
    <t xml:space="preserve"> Bitdefender GravityZone Business Security - Ren</t>
  </si>
  <si>
    <t>Bitdefender GravityZone Business Security Premium - Ren</t>
  </si>
  <si>
    <t>Bitdefender GravityZone Business Security Enterprise - Ren</t>
  </si>
  <si>
    <t>Bitdefender GravityZone Business Security for Workstation - Ren</t>
  </si>
  <si>
    <t>Bitdefender GravityZone Business Security for Servers - Ren</t>
  </si>
  <si>
    <t xml:space="preserve">AL3286100A-EN </t>
  </si>
  <si>
    <t xml:space="preserve">AL3286100B-EN </t>
  </si>
  <si>
    <t xml:space="preserve">AL3286100C-EN </t>
  </si>
  <si>
    <t>AL3286100D-EN</t>
  </si>
  <si>
    <t xml:space="preserve">AL3286200A-EN </t>
  </si>
  <si>
    <t xml:space="preserve">AL3286200C-EN </t>
  </si>
  <si>
    <t>AL3286200D-EN</t>
  </si>
  <si>
    <t xml:space="preserve">AL3286200B-EN </t>
  </si>
  <si>
    <t xml:space="preserve">AL3286300A-EN </t>
  </si>
  <si>
    <t xml:space="preserve">AL3286300B-EN </t>
  </si>
  <si>
    <t xml:space="preserve">AL3286300C-EN </t>
  </si>
  <si>
    <t>AL3286300D-EN</t>
  </si>
  <si>
    <t xml:space="preserve">AL3296100A-EN </t>
  </si>
  <si>
    <t xml:space="preserve">AL3296100B-EN </t>
  </si>
  <si>
    <t xml:space="preserve">AL3296100C-EN </t>
  </si>
  <si>
    <t>AL3296100D-EN</t>
  </si>
  <si>
    <t xml:space="preserve">AL3296200A-EN </t>
  </si>
  <si>
    <t xml:space="preserve">AL3296200B-EN </t>
  </si>
  <si>
    <t xml:space="preserve">AL3296200C-EN </t>
  </si>
  <si>
    <t>AL3296200D-EN</t>
  </si>
  <si>
    <t xml:space="preserve">AL3296300A-EN </t>
  </si>
  <si>
    <t xml:space="preserve">AL3296300B-EN </t>
  </si>
  <si>
    <t xml:space="preserve">AL3296300C-EN </t>
  </si>
  <si>
    <t>AL3296300D-EN</t>
  </si>
  <si>
    <t xml:space="preserve">AL3297100A-EN </t>
  </si>
  <si>
    <t xml:space="preserve">AL3297100B-EN </t>
  </si>
  <si>
    <t xml:space="preserve">AL3297100C-EN </t>
  </si>
  <si>
    <t>AL3297100D-EN</t>
  </si>
  <si>
    <t xml:space="preserve">AL3297200A-EN </t>
  </si>
  <si>
    <t xml:space="preserve">AL3297200B-EN </t>
  </si>
  <si>
    <t xml:space="preserve">AL3297200C-EN </t>
  </si>
  <si>
    <t>AL3297200D-EN</t>
  </si>
  <si>
    <t xml:space="preserve">AL3297300A-EN </t>
  </si>
  <si>
    <t xml:space="preserve">AL3297300B-EN </t>
  </si>
  <si>
    <t xml:space="preserve">AL3297300C-EN </t>
  </si>
  <si>
    <t>AL3297300D-EN</t>
  </si>
  <si>
    <t>3110ZZBSR120ZLZZ</t>
  </si>
  <si>
    <t xml:space="preserve">3110ZZBSR120ALZZ </t>
  </si>
  <si>
    <t>3110ZZBSR120BLZZ</t>
  </si>
  <si>
    <t>3110ZZBSR120CLZZ</t>
  </si>
  <si>
    <t xml:space="preserve">3110ZZBSR120ZLZZ </t>
  </si>
  <si>
    <t xml:space="preserve">3110ZZBSR240ALZZ </t>
  </si>
  <si>
    <t>3110ZZBSR240BLZZ</t>
  </si>
  <si>
    <t>3110ZZBSR240CLZZ</t>
  </si>
  <si>
    <t xml:space="preserve"> 3110ZZBSR360ZLZZ </t>
  </si>
  <si>
    <t>3110ZZBSR360ALZZ</t>
  </si>
  <si>
    <t>3110ZZBSR360BLZZ</t>
  </si>
  <si>
    <t xml:space="preserve"> 3110ZZBSR360CLZZ</t>
  </si>
  <si>
    <t xml:space="preserve">3111ZZBSR120ZLZZ </t>
  </si>
  <si>
    <t xml:space="preserve">3111ZZBSR120ALZZ </t>
  </si>
  <si>
    <t xml:space="preserve">3111ZZBSR120BLZZ </t>
  </si>
  <si>
    <t>3111ZZBSR120CLZZ</t>
  </si>
  <si>
    <t xml:space="preserve"> 3111ZZBSR240ZLZZ </t>
  </si>
  <si>
    <t xml:space="preserve">3111ZZBSR240ALZZ </t>
  </si>
  <si>
    <t xml:space="preserve">3111ZZBSR240BLZZ </t>
  </si>
  <si>
    <t>3111ZZBSR240CLZZ</t>
  </si>
  <si>
    <t xml:space="preserve">3111ZZBSR360ZLZZ </t>
  </si>
  <si>
    <t xml:space="preserve">3111ZZBSR360ALZZ </t>
  </si>
  <si>
    <t xml:space="preserve">3111ZZBSR360BLZZ </t>
  </si>
  <si>
    <t xml:space="preserve"> 3111ZZBSR360CLZZ</t>
  </si>
  <si>
    <t xml:space="preserve"> Bitdefender GravityZone Business Security - CUPG</t>
  </si>
  <si>
    <t>Bitdefender GravityZone Business Security Premium - CUPG</t>
  </si>
  <si>
    <t>Bitdefender GravityZone Business Security Enterprise - CUPG</t>
  </si>
  <si>
    <t>Bitdefender GravityZone Business Security for Workstation - CUPG</t>
  </si>
  <si>
    <t>Bitdefender GravityZone Business Security for Servers - CUPG</t>
  </si>
  <si>
    <t xml:space="preserve">AL5286100A-EN </t>
  </si>
  <si>
    <t xml:space="preserve">AL5286100B-EN </t>
  </si>
  <si>
    <t xml:space="preserve">AL5286100C-EN </t>
  </si>
  <si>
    <t>AL5286100D-EN</t>
  </si>
  <si>
    <t xml:space="preserve">AL5286200A-EN </t>
  </si>
  <si>
    <t xml:space="preserve">AL5286200B-EN </t>
  </si>
  <si>
    <t xml:space="preserve">AL5286200C-EN </t>
  </si>
  <si>
    <t>AL5286200D-EN</t>
  </si>
  <si>
    <t xml:space="preserve">AL5286300A-EN </t>
  </si>
  <si>
    <t xml:space="preserve">AL5286300B-EN </t>
  </si>
  <si>
    <t xml:space="preserve">AL5286300C-EN </t>
  </si>
  <si>
    <t>AL5286300D-EN</t>
  </si>
  <si>
    <t xml:space="preserve">AL5296100A-EN </t>
  </si>
  <si>
    <t xml:space="preserve">AL5296100B-EN </t>
  </si>
  <si>
    <t xml:space="preserve">AL5296100C-EN </t>
  </si>
  <si>
    <t>AL5296100D-EN</t>
  </si>
  <si>
    <t xml:space="preserve">AL5296200A-EN </t>
  </si>
  <si>
    <t xml:space="preserve">AL5296200B-EN </t>
  </si>
  <si>
    <t xml:space="preserve">AL5296200C-EN </t>
  </si>
  <si>
    <t>AL5296200D-EN</t>
  </si>
  <si>
    <t xml:space="preserve">AL5296300A-EN </t>
  </si>
  <si>
    <t xml:space="preserve">AL5296300B-EN </t>
  </si>
  <si>
    <t xml:space="preserve"> AL5296300C-EN </t>
  </si>
  <si>
    <t>AL5296300D-EN</t>
  </si>
  <si>
    <t xml:space="preserve">AL5297100A-EN </t>
  </si>
  <si>
    <t xml:space="preserve">AL5297100B-EN </t>
  </si>
  <si>
    <t xml:space="preserve">AL5297100C-EN </t>
  </si>
  <si>
    <t>AL5297100D-EN</t>
  </si>
  <si>
    <t xml:space="preserve">AL5297200A-EN </t>
  </si>
  <si>
    <t xml:space="preserve">AL5297200B-EN </t>
  </si>
  <si>
    <t xml:space="preserve">AL5297200C-EN </t>
  </si>
  <si>
    <t>AL5297200D-EN</t>
  </si>
  <si>
    <t xml:space="preserve">AL5297300A-EN </t>
  </si>
  <si>
    <t xml:space="preserve">AL5297300B-EN </t>
  </si>
  <si>
    <t xml:space="preserve">AL5297300C-EN </t>
  </si>
  <si>
    <t>AL5297300D-EN</t>
  </si>
  <si>
    <t xml:space="preserve">3110ZZBCN120ZLZZ </t>
  </si>
  <si>
    <t xml:space="preserve">3110ZZBCN120ALZZ </t>
  </si>
  <si>
    <t xml:space="preserve">3110ZZBCN120BLZZ </t>
  </si>
  <si>
    <t>3110ZZBCN120CLZZ</t>
  </si>
  <si>
    <t xml:space="preserve">3110ZZBCN240ALZZ </t>
  </si>
  <si>
    <t xml:space="preserve">3110ZZBCN240BLZZ </t>
  </si>
  <si>
    <t>3110ZZBCN240CLZZ</t>
  </si>
  <si>
    <t xml:space="preserve">3110ZZBCN360ZLZZ </t>
  </si>
  <si>
    <t xml:space="preserve">3110ZZBCN360ALZZ </t>
  </si>
  <si>
    <t xml:space="preserve"> 3110ZZBCN360BLZZ </t>
  </si>
  <si>
    <t>3110ZZBCN360CLZZ</t>
  </si>
  <si>
    <t xml:space="preserve">3111ZZBCN120ZLZZ </t>
  </si>
  <si>
    <t xml:space="preserve">3111ZZBCN120ALZZ </t>
  </si>
  <si>
    <t xml:space="preserve">3111ZZBCN120BLZZ </t>
  </si>
  <si>
    <t>3111ZZBCN120CLZZ</t>
  </si>
  <si>
    <t xml:space="preserve">3111ZZBCN240ZLZZ </t>
  </si>
  <si>
    <t xml:space="preserve">3111ZZBCN240ALZZ </t>
  </si>
  <si>
    <t xml:space="preserve"> 3111ZZBCN240BLZZ </t>
  </si>
  <si>
    <t xml:space="preserve"> 3111ZZBCN240CLZZ</t>
  </si>
  <si>
    <t xml:space="preserve">3111ZZBCN360ZLZZ </t>
  </si>
  <si>
    <t xml:space="preserve">3111ZZBCN360ALZZ </t>
  </si>
  <si>
    <t xml:space="preserve"> 3111ZZBCN360BLZZ </t>
  </si>
  <si>
    <t>3111ZZBCN360CLZZ</t>
  </si>
  <si>
    <t xml:space="preserve"> Bitdefender GravityZone Business Security - GOV R</t>
  </si>
  <si>
    <t>Bitdefender GravityZone Business Security Premium - GOV R</t>
  </si>
  <si>
    <t>Bitdefender GravityZone Business Security Enterprise - GOV R</t>
  </si>
  <si>
    <t>Bitdefender GravityZone Business Security for Workstation - GOV R</t>
  </si>
  <si>
    <t>Bitdefender GravityZone Business Security for Servers  - GOV R</t>
  </si>
  <si>
    <t xml:space="preserve">AL3686100A-EN </t>
  </si>
  <si>
    <t xml:space="preserve">AL3686100B-EN </t>
  </si>
  <si>
    <t xml:space="preserve">AL3686100C-EN </t>
  </si>
  <si>
    <t>AL3686100D-EN</t>
  </si>
  <si>
    <t xml:space="preserve">AL3686200A-EN </t>
  </si>
  <si>
    <t xml:space="preserve">AL3686200B-EN </t>
  </si>
  <si>
    <t xml:space="preserve">AL3686200C-EN </t>
  </si>
  <si>
    <t>AL3686200D-EN</t>
  </si>
  <si>
    <t xml:space="preserve">AL3686300A-EN </t>
  </si>
  <si>
    <t xml:space="preserve">AL3686300B-EN </t>
  </si>
  <si>
    <t xml:space="preserve">AL3686300C-EN </t>
  </si>
  <si>
    <t>AL3686300D-EN</t>
  </si>
  <si>
    <t xml:space="preserve">AL3696100A-EN </t>
  </si>
  <si>
    <t xml:space="preserve">AL3696100B-EN </t>
  </si>
  <si>
    <t xml:space="preserve">AL3696100C-EN </t>
  </si>
  <si>
    <t>AL3696100D-EN</t>
  </si>
  <si>
    <t xml:space="preserve">AL3696200A-EN </t>
  </si>
  <si>
    <t xml:space="preserve">AL3696200B-EN </t>
  </si>
  <si>
    <t xml:space="preserve">AL3696200C-EN </t>
  </si>
  <si>
    <t>AL3696200D-EN</t>
  </si>
  <si>
    <t xml:space="preserve">AL3696300A-EN </t>
  </si>
  <si>
    <t xml:space="preserve">AL3696300B-EN </t>
  </si>
  <si>
    <t xml:space="preserve">AL3696300C-EN </t>
  </si>
  <si>
    <t>AL3696300D-EN</t>
  </si>
  <si>
    <t xml:space="preserve"> AL3697100A-EN </t>
  </si>
  <si>
    <t xml:space="preserve">AL3697100B-EN </t>
  </si>
  <si>
    <t xml:space="preserve">AL3697100C-EN </t>
  </si>
  <si>
    <t>AL3697100D-EN</t>
  </si>
  <si>
    <t xml:space="preserve">AL3697200A-EN </t>
  </si>
  <si>
    <t xml:space="preserve">AL3697200B-EN </t>
  </si>
  <si>
    <t xml:space="preserve">AL3697200C-EN </t>
  </si>
  <si>
    <t>AL3697200D-EN</t>
  </si>
  <si>
    <t xml:space="preserve">AL3697300A-EN </t>
  </si>
  <si>
    <t xml:space="preserve">AL3697300B-EN </t>
  </si>
  <si>
    <t xml:space="preserve">AL3697300C-EN </t>
  </si>
  <si>
    <t>AL3697300D-EN</t>
  </si>
  <si>
    <t xml:space="preserve">3110ZZBGR120ZLZZ </t>
  </si>
  <si>
    <t xml:space="preserve">3110ZZBGR120ALZZ </t>
  </si>
  <si>
    <t xml:space="preserve">3110ZZBGR120BLZZ </t>
  </si>
  <si>
    <t>3110ZZBGR120CLZZ</t>
  </si>
  <si>
    <t xml:space="preserve">3110ZZBGR240ALZZ </t>
  </si>
  <si>
    <t xml:space="preserve">3110ZZBGR240BLZZ </t>
  </si>
  <si>
    <t>3110ZZBGR240CLZZ</t>
  </si>
  <si>
    <t xml:space="preserve">3110ZZBGR360ZLZZ </t>
  </si>
  <si>
    <t xml:space="preserve"> 3110ZZBGR360ALZZ </t>
  </si>
  <si>
    <t xml:space="preserve">3110ZZBGR360BLZZ </t>
  </si>
  <si>
    <t xml:space="preserve"> 3110ZZBGR360CLZZ</t>
  </si>
  <si>
    <t xml:space="preserve">3111ZZBGR120ZLZZ </t>
  </si>
  <si>
    <t xml:space="preserve">3111ZZBGR120ALZZ </t>
  </si>
  <si>
    <t xml:space="preserve">3111ZZBGR120BLZZ </t>
  </si>
  <si>
    <t>3111ZZBGR120CLZZ</t>
  </si>
  <si>
    <t xml:space="preserve">3111ZZBGR240ZLZZ </t>
  </si>
  <si>
    <t xml:space="preserve">3111ZZBGR240ALZZ </t>
  </si>
  <si>
    <t xml:space="preserve"> 3111ZZBGR240BLZZ </t>
  </si>
  <si>
    <t>3111ZZBGR240CLZZ</t>
  </si>
  <si>
    <t xml:space="preserve">3111ZZBGR360ZLZZ </t>
  </si>
  <si>
    <t xml:space="preserve">3111ZZBGR360ALZZ </t>
  </si>
  <si>
    <t xml:space="preserve">3111ZZBGR360BLZZ </t>
  </si>
  <si>
    <t xml:space="preserve"> 3111ZZBGR360CLZZ</t>
  </si>
  <si>
    <t xml:space="preserve"> Bitdefender GravityZone Business Security - EDU R</t>
  </si>
  <si>
    <t>Bitdefender GravityZone Business Security Premium - EDU R</t>
  </si>
  <si>
    <t>Bitdefender GravityZone Business Security Enterprise - EDU R</t>
  </si>
  <si>
    <t>Bitdefender GravityZone Business Security for Workstation - EDU R</t>
  </si>
  <si>
    <t>Bitdefender GravityZone Business Security for Servers - EDU R</t>
  </si>
  <si>
    <t xml:space="preserve">AL3586100A-EN </t>
  </si>
  <si>
    <t xml:space="preserve">AL3586100B-EN </t>
  </si>
  <si>
    <t xml:space="preserve">AL3586100C-EN </t>
  </si>
  <si>
    <t>AL3586100D-EN</t>
  </si>
  <si>
    <t xml:space="preserve">AL3586200A-EN </t>
  </si>
  <si>
    <t xml:space="preserve">AL3586200B-EN </t>
  </si>
  <si>
    <t xml:space="preserve">AL3586200C-EN </t>
  </si>
  <si>
    <t>AL3586200D-EN</t>
  </si>
  <si>
    <t xml:space="preserve">AL3586300A-EN </t>
  </si>
  <si>
    <t xml:space="preserve">AL3586300B-EN </t>
  </si>
  <si>
    <t xml:space="preserve">AL3586300C-EN </t>
  </si>
  <si>
    <t>AL3586300D-EN</t>
  </si>
  <si>
    <t xml:space="preserve">AL3596100A-EN </t>
  </si>
  <si>
    <t xml:space="preserve">AL3596100B-EN </t>
  </si>
  <si>
    <t xml:space="preserve">AL3596100C-EN </t>
  </si>
  <si>
    <t>AL3596100D-EN</t>
  </si>
  <si>
    <t xml:space="preserve">AL3596200A-EN </t>
  </si>
  <si>
    <t xml:space="preserve">AL3596200B-EN </t>
  </si>
  <si>
    <t xml:space="preserve">AL3596200C-EN </t>
  </si>
  <si>
    <t>AL3596200D-EN</t>
  </si>
  <si>
    <t xml:space="preserve">AL3596300A-EN </t>
  </si>
  <si>
    <t xml:space="preserve">AL3596300B-EN </t>
  </si>
  <si>
    <t xml:space="preserve">AL3596300C-EN </t>
  </si>
  <si>
    <t>AL3596300D-EN</t>
  </si>
  <si>
    <t xml:space="preserve">AL3597100A-EN </t>
  </si>
  <si>
    <t xml:space="preserve">AL3597100B-EN </t>
  </si>
  <si>
    <t xml:space="preserve">AL3597100C-EN </t>
  </si>
  <si>
    <t>AL3597100D-EN</t>
  </si>
  <si>
    <t xml:space="preserve">AL3597200A-EN </t>
  </si>
  <si>
    <t xml:space="preserve">AL3597200B-EN </t>
  </si>
  <si>
    <t xml:space="preserve">AL3597200C-EN </t>
  </si>
  <si>
    <t>AL3597200D-EN</t>
  </si>
  <si>
    <t xml:space="preserve">AL3597300A-EN </t>
  </si>
  <si>
    <t xml:space="preserve">AL3597300B-EN </t>
  </si>
  <si>
    <t xml:space="preserve">AL3597300C-EN </t>
  </si>
  <si>
    <t>AL3597300D-EN</t>
  </si>
  <si>
    <t xml:space="preserve">3110ZZBER120ZLZZ </t>
  </si>
  <si>
    <t xml:space="preserve"> 3110ZZBER120ALZZ </t>
  </si>
  <si>
    <t xml:space="preserve">3110ZZBER120BLZZ </t>
  </si>
  <si>
    <t>3110ZZBER120CLZZ</t>
  </si>
  <si>
    <t xml:space="preserve">3110ZZBER240ALZZ </t>
  </si>
  <si>
    <t xml:space="preserve">3110ZZBER240BLZZ </t>
  </si>
  <si>
    <t>3110ZZBER240CLZZ</t>
  </si>
  <si>
    <t xml:space="preserve">3110ZZBER360ZLZZ </t>
  </si>
  <si>
    <t xml:space="preserve"> 3110ZZBER360ALZZ </t>
  </si>
  <si>
    <t xml:space="preserve">3110ZZBER360BLZZ </t>
  </si>
  <si>
    <t>3110ZZBER360CLZZ</t>
  </si>
  <si>
    <t xml:space="preserve">3111ZZBER120ZLZZ </t>
  </si>
  <si>
    <t xml:space="preserve">3111ZZBER120ALZZ </t>
  </si>
  <si>
    <t xml:space="preserve"> 3111ZZBER120BLZZ </t>
  </si>
  <si>
    <t>3111ZZBER120CLZZ</t>
  </si>
  <si>
    <t xml:space="preserve">3111ZZBER240ZLZZ </t>
  </si>
  <si>
    <t xml:space="preserve">3111ZZBER240ALZZ </t>
  </si>
  <si>
    <t xml:space="preserve">3111ZZBER240BLZZ </t>
  </si>
  <si>
    <t>3111ZZBER240CLZZ</t>
  </si>
  <si>
    <t xml:space="preserve">3111ZZBER360ZLZZ </t>
  </si>
  <si>
    <t xml:space="preserve">3111ZZBER360ALZZ </t>
  </si>
  <si>
    <t xml:space="preserve">3111ZZBER360BLZZ </t>
  </si>
  <si>
    <t>3111ZZBER360CLZZ</t>
  </si>
  <si>
    <t>5 - 9</t>
  </si>
  <si>
    <t>10 - 24</t>
  </si>
  <si>
    <t>Нагороди за найкращий захист та продукт року</t>
  </si>
  <si>
    <t>1 - 9</t>
  </si>
  <si>
    <t>Bitdefender GravityZone Business Security Enterprise -  продукт для організацій, яким потрібен максимальний захист. Рішення повністю працює на  базі модуля EDR. Включає в себе: захист серверних ОС та робочих станцій, корпоративної пошти Exchange та мобільних пристроїв. Збережений весь функціонал попередньої версії Bitdefender GravityZone Business Security Premium. Розширена аналітика загроз,  розслідування інцидентів, аналіз вразливостей інфраструктури.</t>
  </si>
  <si>
    <t>Приєднуйтесь! Вже з нами: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</si>
</sst>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l_e_i_-;\-* #,##0.00\ _l_e_i_-;_-* &quot;-&quot;??\ _l_e_i_-;_-@_-"/>
    <numFmt numFmtId="165" formatCode="_(\$* #,##0.00_);_(\$* \(#,##0.00\);_(\$* \-??_);_(@_)"/>
    <numFmt numFmtId="166" formatCode="_-* #,##0\ _l_e_i_-;\-* #,##0\ _l_e_i_-;_-* &quot;-&quot;??\ _l_e_i_-;_-@_-"/>
  </numFmts>
  <fonts count="20">
    <font>
      <sz val="12"/>
      <color theme="1"/>
      <name val="Calibri"/>
      <family val="2"/>
      <charset val="204"/>
      <scheme val="minor"/>
    </font>
    <font>
      <sz val="10"/>
      <name val="Helv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Times New Roman"/>
      <family val="1"/>
    </font>
    <font>
      <u/>
      <sz val="12"/>
      <color theme="1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4"/>
      <color theme="4" tint="-0.249977111117893"/>
      <name val="Calibri (Основной текст)"/>
      <charset val="204"/>
    </font>
    <font>
      <sz val="12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2"/>
      <color theme="7" tint="-0.499984740745262"/>
      <name val="Calibri"/>
      <family val="2"/>
      <scheme val="minor"/>
    </font>
    <font>
      <sz val="12"/>
      <color theme="4" tint="-0.249977111117893"/>
      <name val="Calibri"/>
      <family val="2"/>
      <charset val="204"/>
      <scheme val="minor"/>
    </font>
    <font>
      <sz val="14"/>
      <color theme="4" tint="-0.249977111117893"/>
      <name val="Calibri (Основной текст)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4" tint="-0.249977111117893"/>
      <name val="Calibri"/>
      <family val="2"/>
      <charset val="204"/>
      <scheme val="minor"/>
    </font>
    <font>
      <b/>
      <sz val="20"/>
      <color theme="1"/>
      <name val="Calibri (Основной текст)"/>
      <charset val="204"/>
    </font>
    <font>
      <b/>
      <sz val="14"/>
      <color theme="4" tint="-0.249977111117893"/>
      <name val="Calibri"/>
      <family val="2"/>
      <charset val="204"/>
      <scheme val="minor"/>
    </font>
    <font>
      <b/>
      <sz val="12"/>
      <color theme="4" tint="-0.249977111117893"/>
      <name val="Calibri (Основной текст)"/>
      <charset val="204"/>
    </font>
    <font>
      <b/>
      <sz val="12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164" fontId="2" fillId="0" borderId="0" applyFill="0" applyBorder="0" applyAlignment="0" applyProtection="0"/>
    <xf numFmtId="165" fontId="1" fillId="0" borderId="0" applyFill="0" applyBorder="0" applyAlignment="0" applyProtection="0"/>
    <xf numFmtId="0" fontId="6" fillId="0" borderId="0" applyNumberFormat="0" applyFill="0" applyBorder="0" applyAlignment="0" applyProtection="0"/>
  </cellStyleXfs>
  <cellXfs count="75">
    <xf numFmtId="0" fontId="0" fillId="0" borderId="0" xfId="0"/>
    <xf numFmtId="2" fontId="0" fillId="0" borderId="0" xfId="0" applyNumberFormat="1"/>
    <xf numFmtId="2" fontId="0" fillId="2" borderId="1" xfId="0" applyNumberFormat="1" applyFill="1" applyBorder="1"/>
    <xf numFmtId="2" fontId="0" fillId="3" borderId="1" xfId="0" applyNumberFormat="1" applyFill="1" applyBorder="1"/>
    <xf numFmtId="0" fontId="3" fillId="0" borderId="0" xfId="0" applyFont="1"/>
    <xf numFmtId="0" fontId="5" fillId="0" borderId="0" xfId="0" applyFont="1"/>
    <xf numFmtId="0" fontId="4" fillId="0" borderId="0" xfId="0" applyFont="1"/>
    <xf numFmtId="0" fontId="6" fillId="0" borderId="0" xfId="4"/>
    <xf numFmtId="0" fontId="0" fillId="0" borderId="0" xfId="0" applyAlignment="1"/>
    <xf numFmtId="2" fontId="0" fillId="2" borderId="5" xfId="0" applyNumberFormat="1" applyFill="1" applyBorder="1"/>
    <xf numFmtId="2" fontId="0" fillId="3" borderId="5" xfId="0" applyNumberFormat="1" applyFill="1" applyBorder="1"/>
    <xf numFmtId="0" fontId="0" fillId="5" borderId="0" xfId="0" applyFill="1" applyAlignment="1">
      <alignment horizontal="center"/>
    </xf>
    <xf numFmtId="2" fontId="0" fillId="5" borderId="0" xfId="0" applyNumberFormat="1" applyFill="1" applyBorder="1" applyAlignment="1"/>
    <xf numFmtId="0" fontId="0" fillId="2" borderId="0" xfId="0" applyFill="1" applyAlignment="1"/>
    <xf numFmtId="0" fontId="11" fillId="4" borderId="0" xfId="0" applyFont="1" applyFill="1" applyAlignment="1"/>
    <xf numFmtId="0" fontId="11" fillId="4" borderId="0" xfId="0" applyFont="1" applyFill="1"/>
    <xf numFmtId="2" fontId="0" fillId="0" borderId="0" xfId="0" applyNumberFormat="1" applyFill="1" applyAlignment="1">
      <alignment wrapText="1"/>
    </xf>
    <xf numFmtId="0" fontId="0" fillId="0" borderId="0" xfId="0" applyFill="1" applyBorder="1"/>
    <xf numFmtId="0" fontId="3" fillId="0" borderId="0" xfId="0" applyFont="1" applyFill="1" applyBorder="1"/>
    <xf numFmtId="2" fontId="0" fillId="0" borderId="0" xfId="0" applyNumberFormat="1" applyFill="1" applyBorder="1"/>
    <xf numFmtId="0" fontId="11" fillId="0" borderId="0" xfId="0" applyFont="1" applyFill="1" applyBorder="1"/>
    <xf numFmtId="2" fontId="7" fillId="5" borderId="0" xfId="0" applyNumberFormat="1" applyFont="1" applyFill="1" applyBorder="1" applyAlignment="1"/>
    <xf numFmtId="0" fontId="0" fillId="7" borderId="0" xfId="0" applyFill="1" applyBorder="1"/>
    <xf numFmtId="0" fontId="0" fillId="7" borderId="0" xfId="0" applyFill="1"/>
    <xf numFmtId="0" fontId="12" fillId="0" borderId="0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2" fontId="9" fillId="3" borderId="5" xfId="0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/>
    </xf>
    <xf numFmtId="2" fontId="9" fillId="2" borderId="5" xfId="0" applyNumberFormat="1" applyFont="1" applyFill="1" applyBorder="1" applyAlignment="1">
      <alignment horizontal="center"/>
    </xf>
    <xf numFmtId="166" fontId="11" fillId="4" borderId="6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166" fontId="11" fillId="4" borderId="2" xfId="0" applyNumberFormat="1" applyFon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6" fontId="9" fillId="4" borderId="2" xfId="0" applyNumberFormat="1" applyFont="1" applyFill="1" applyBorder="1" applyAlignment="1">
      <alignment horizontal="center"/>
    </xf>
    <xf numFmtId="2" fontId="9" fillId="2" borderId="3" xfId="0" applyNumberFormat="1" applyFont="1" applyFill="1" applyBorder="1" applyAlignment="1">
      <alignment horizontal="center"/>
    </xf>
    <xf numFmtId="2" fontId="9" fillId="3" borderId="3" xfId="0" applyNumberFormat="1" applyFont="1" applyFill="1" applyBorder="1" applyAlignment="1">
      <alignment horizontal="center"/>
    </xf>
    <xf numFmtId="166" fontId="9" fillId="4" borderId="4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164" fontId="10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2" fontId="14" fillId="2" borderId="3" xfId="0" applyNumberFormat="1" applyFont="1" applyFill="1" applyBorder="1" applyAlignment="1">
      <alignment horizontal="center"/>
    </xf>
    <xf numFmtId="2" fontId="14" fillId="3" borderId="3" xfId="0" applyNumberFormat="1" applyFont="1" applyFill="1" applyBorder="1" applyAlignment="1">
      <alignment horizontal="center"/>
    </xf>
    <xf numFmtId="4" fontId="14" fillId="4" borderId="4" xfId="0" applyNumberFormat="1" applyFont="1" applyFill="1" applyBorder="1" applyAlignment="1">
      <alignment horizontal="center" wrapText="1"/>
    </xf>
    <xf numFmtId="2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49" fontId="10" fillId="0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0" borderId="0" xfId="0" applyAlignment="1"/>
    <xf numFmtId="164" fontId="9" fillId="0" borderId="7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0" borderId="0" xfId="0" applyAlignment="1"/>
    <xf numFmtId="164" fontId="15" fillId="6" borderId="8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8" fillId="6" borderId="9" xfId="0" applyFont="1" applyFill="1" applyBorder="1" applyAlignment="1">
      <alignment horizontal="center" vertical="top" wrapText="1"/>
    </xf>
    <xf numFmtId="0" fontId="0" fillId="6" borderId="0" xfId="0" applyFill="1" applyBorder="1" applyAlignment="1">
      <alignment horizontal="center" vertical="top" wrapText="1"/>
    </xf>
    <xf numFmtId="164" fontId="9" fillId="0" borderId="8" xfId="0" applyNumberFormat="1" applyFont="1" applyBorder="1" applyAlignment="1">
      <alignment horizontal="center"/>
    </xf>
    <xf numFmtId="0" fontId="17" fillId="6" borderId="9" xfId="0" applyFont="1" applyFill="1" applyBorder="1" applyAlignment="1">
      <alignment horizontal="center" vertical="top" wrapText="1"/>
    </xf>
    <xf numFmtId="0" fontId="0" fillId="6" borderId="0" xfId="0" applyFont="1" applyFill="1" applyBorder="1" applyAlignment="1">
      <alignment horizontal="center" vertical="top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2" fontId="0" fillId="3" borderId="0" xfId="0" applyNumberFormat="1" applyFill="1" applyAlignment="1">
      <alignment horizontal="center" wrapText="1"/>
    </xf>
    <xf numFmtId="2" fontId="14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horizontal="center" vertical="center" wrapText="1"/>
    </xf>
    <xf numFmtId="0" fontId="18" fillId="6" borderId="9" xfId="0" applyFont="1" applyFill="1" applyBorder="1" applyAlignment="1">
      <alignment horizontal="center" vertical="top" wrapText="1"/>
    </xf>
    <xf numFmtId="0" fontId="16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6" fillId="7" borderId="0" xfId="0" applyFont="1" applyFill="1" applyBorder="1" applyAlignment="1">
      <alignment horizontal="center"/>
    </xf>
    <xf numFmtId="0" fontId="0" fillId="7" borderId="0" xfId="0" applyFill="1" applyBorder="1" applyAlignment="1">
      <alignment horizontal="center"/>
    </xf>
  </cellXfs>
  <cellStyles count="5">
    <cellStyle name="Comma 4 2" xfId="2" xr:uid="{3DFD0682-E772-754F-A9E5-65823A9193F8}"/>
    <cellStyle name="Currency 2" xfId="3" xr:uid="{AFF709A0-8C73-7F49-8E65-03BB6604DDFB}"/>
    <cellStyle name="Normal 39" xfId="1" xr:uid="{A9B26D50-1A6B-684F-AB64-D54DDED0CC1B}"/>
    <cellStyle name="Гиперссылка" xfId="4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jpg"/><Relationship Id="rId9" Type="http://schemas.openxmlformats.org/officeDocument/2006/relationships/image" Target="../media/image22.png"/><Relationship Id="rId14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55</xdr:col>
      <xdr:colOff>166845</xdr:colOff>
      <xdr:row>83</xdr:row>
      <xdr:rowOff>55166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8F008D7-8617-4A5C-904D-E6E7816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838095" cy="15866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55</xdr:col>
      <xdr:colOff>166687</xdr:colOff>
      <xdr:row>93</xdr:row>
      <xdr:rowOff>95000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4752AC7-9C5C-4145-9E25-D85F62B65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811500"/>
          <a:ext cx="36837937" cy="20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346711</xdr:colOff>
      <xdr:row>22</xdr:row>
      <xdr:rowOff>157309</xdr:rowOff>
    </xdr:from>
    <xdr:to>
      <xdr:col>21</xdr:col>
      <xdr:colOff>63444</xdr:colOff>
      <xdr:row>30</xdr:row>
      <xdr:rowOff>73296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C0F4333-9BBD-44F7-8FB3-FB4057B35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9411" y="4627709"/>
          <a:ext cx="2409133" cy="1541587"/>
        </a:xfrm>
        <a:prstGeom prst="rect">
          <a:avLst/>
        </a:prstGeom>
      </xdr:spPr>
    </xdr:pic>
    <xdr:clientData/>
  </xdr:twoCellAnchor>
  <xdr:twoCellAnchor editAs="oneCell">
    <xdr:from>
      <xdr:col>17</xdr:col>
      <xdr:colOff>154877</xdr:colOff>
      <xdr:row>14</xdr:row>
      <xdr:rowOff>198749</xdr:rowOff>
    </xdr:from>
    <xdr:to>
      <xdr:col>21</xdr:col>
      <xdr:colOff>561248</xdr:colOff>
      <xdr:row>21</xdr:row>
      <xdr:rowOff>34115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D3B8931-B300-4513-9FD8-3D395D51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7577" y="3043549"/>
          <a:ext cx="3098771" cy="1257766"/>
        </a:xfrm>
        <a:prstGeom prst="rect">
          <a:avLst/>
        </a:prstGeom>
      </xdr:spPr>
    </xdr:pic>
    <xdr:clientData/>
  </xdr:twoCellAnchor>
  <xdr:twoCellAnchor editAs="oneCell">
    <xdr:from>
      <xdr:col>19</xdr:col>
      <xdr:colOff>172372</xdr:colOff>
      <xdr:row>5</xdr:row>
      <xdr:rowOff>5710</xdr:rowOff>
    </xdr:from>
    <xdr:to>
      <xdr:col>21</xdr:col>
      <xdr:colOff>527654</xdr:colOff>
      <xdr:row>15</xdr:row>
      <xdr:rowOff>75560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1393A1F-8E36-4BEE-8CCF-0A6CDA93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1272" y="1021710"/>
          <a:ext cx="1701482" cy="2101850"/>
        </a:xfrm>
        <a:prstGeom prst="rect">
          <a:avLst/>
        </a:prstGeom>
      </xdr:spPr>
    </xdr:pic>
    <xdr:clientData/>
  </xdr:twoCellAnchor>
  <xdr:twoCellAnchor editAs="oneCell">
    <xdr:from>
      <xdr:col>14</xdr:col>
      <xdr:colOff>154675</xdr:colOff>
      <xdr:row>6</xdr:row>
      <xdr:rowOff>11157</xdr:rowOff>
    </xdr:from>
    <xdr:to>
      <xdr:col>18</xdr:col>
      <xdr:colOff>273572</xdr:colOff>
      <xdr:row>14</xdr:row>
      <xdr:rowOff>148896</xdr:rowOff>
    </xdr:to>
    <xdr:pic>
      <xdr:nvPicPr>
        <xdr:cNvPr id="5" name="Рисунок 4" descr="Изображение выглядит как текст&#10;&#10;Автоматически созданное описание">
          <a:extLst>
            <a:ext uri="{FF2B5EF4-FFF2-40B4-BE49-F238E27FC236}">
              <a16:creationId xmlns:a16="http://schemas.microsoft.com/office/drawing/2014/main" id="{2A301DDE-2762-43EF-AEF4-1484A1932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2515" y="1199877"/>
          <a:ext cx="2801137" cy="1722699"/>
        </a:xfrm>
        <a:prstGeom prst="rect">
          <a:avLst/>
        </a:prstGeom>
      </xdr:spPr>
    </xdr:pic>
    <xdr:clientData/>
  </xdr:twoCellAnchor>
  <xdr:twoCellAnchor editAs="oneCell">
    <xdr:from>
      <xdr:col>11</xdr:col>
      <xdr:colOff>597686</xdr:colOff>
      <xdr:row>20</xdr:row>
      <xdr:rowOff>138937</xdr:rowOff>
    </xdr:from>
    <xdr:to>
      <xdr:col>17</xdr:col>
      <xdr:colOff>353051</xdr:colOff>
      <xdr:row>23</xdr:row>
      <xdr:rowOff>6242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5417F6F-23AE-4910-8DD7-1989DD1B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846" y="4101337"/>
          <a:ext cx="3778725" cy="461665"/>
        </a:xfrm>
        <a:prstGeom prst="rect">
          <a:avLst/>
        </a:prstGeom>
      </xdr:spPr>
    </xdr:pic>
    <xdr:clientData/>
  </xdr:twoCellAnchor>
  <xdr:twoCellAnchor editAs="oneCell">
    <xdr:from>
      <xdr:col>13</xdr:col>
      <xdr:colOff>312934</xdr:colOff>
      <xdr:row>14</xdr:row>
      <xdr:rowOff>14712</xdr:rowOff>
    </xdr:from>
    <xdr:to>
      <xdr:col>16</xdr:col>
      <xdr:colOff>186050</xdr:colOff>
      <xdr:row>21</xdr:row>
      <xdr:rowOff>45239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3AB9690-CE39-46B8-A12E-81E70FD9E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214" y="2788392"/>
          <a:ext cx="1884796" cy="1417367"/>
        </a:xfrm>
        <a:prstGeom prst="rect">
          <a:avLst/>
        </a:prstGeom>
      </xdr:spPr>
    </xdr:pic>
    <xdr:clientData/>
  </xdr:twoCellAnchor>
  <xdr:twoCellAnchor editAs="oneCell">
    <xdr:from>
      <xdr:col>10</xdr:col>
      <xdr:colOff>5459</xdr:colOff>
      <xdr:row>6</xdr:row>
      <xdr:rowOff>17093</xdr:rowOff>
    </xdr:from>
    <xdr:to>
      <xdr:col>13</xdr:col>
      <xdr:colOff>314880</xdr:colOff>
      <xdr:row>11</xdr:row>
      <xdr:rowOff>187044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F3818F1-BBE5-4B43-AA66-CEA68051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059" y="1205813"/>
          <a:ext cx="2321101" cy="1160551"/>
        </a:xfrm>
        <a:prstGeom prst="rect">
          <a:avLst/>
        </a:prstGeom>
      </xdr:spPr>
    </xdr:pic>
    <xdr:clientData/>
  </xdr:twoCellAnchor>
  <xdr:twoCellAnchor editAs="oneCell">
    <xdr:from>
      <xdr:col>9</xdr:col>
      <xdr:colOff>424359</xdr:colOff>
      <xdr:row>12</xdr:row>
      <xdr:rowOff>180429</xdr:rowOff>
    </xdr:from>
    <xdr:to>
      <xdr:col>12</xdr:col>
      <xdr:colOff>297474</xdr:colOff>
      <xdr:row>20</xdr:row>
      <xdr:rowOff>9065</xdr:rowOff>
    </xdr:to>
    <xdr:pic>
      <xdr:nvPicPr>
        <xdr:cNvPr id="9" name="Рисунок 8" descr="Изображение выглядит как текст&#10;&#10;Автоматически созданное описание">
          <a:extLst>
            <a:ext uri="{FF2B5EF4-FFF2-40B4-BE49-F238E27FC236}">
              <a16:creationId xmlns:a16="http://schemas.microsoft.com/office/drawing/2014/main" id="{E65F1C13-F1CF-4CE4-B41B-A3A9B380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399" y="2557869"/>
          <a:ext cx="1884795" cy="14135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9</xdr:col>
      <xdr:colOff>60960</xdr:colOff>
      <xdr:row>9</xdr:row>
      <xdr:rowOff>62345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F57B9F2-EA2A-48FE-9A5F-90F431FE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1188720"/>
          <a:ext cx="2743200" cy="656705"/>
        </a:xfrm>
        <a:prstGeom prst="rect">
          <a:avLst/>
        </a:prstGeom>
      </xdr:spPr>
    </xdr:pic>
    <xdr:clientData/>
  </xdr:twoCellAnchor>
  <xdr:twoCellAnchor editAs="oneCell">
    <xdr:from>
      <xdr:col>5</xdr:col>
      <xdr:colOff>41608</xdr:colOff>
      <xdr:row>9</xdr:row>
      <xdr:rowOff>144030</xdr:rowOff>
    </xdr:from>
    <xdr:to>
      <xdr:col>8</xdr:col>
      <xdr:colOff>601678</xdr:colOff>
      <xdr:row>17</xdr:row>
      <xdr:rowOff>178320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0F7141B-ADDC-4B15-9E1A-0996A2DB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7108" y="1972830"/>
          <a:ext cx="2579370" cy="1659890"/>
        </a:xfrm>
        <a:prstGeom prst="rect">
          <a:avLst/>
        </a:prstGeom>
      </xdr:spPr>
    </xdr:pic>
    <xdr:clientData/>
  </xdr:twoCellAnchor>
  <xdr:twoCellAnchor editAs="oneCell">
    <xdr:from>
      <xdr:col>2</xdr:col>
      <xdr:colOff>258843</xdr:colOff>
      <xdr:row>17</xdr:row>
      <xdr:rowOff>250</xdr:rowOff>
    </xdr:from>
    <xdr:to>
      <xdr:col>4</xdr:col>
      <xdr:colOff>414283</xdr:colOff>
      <xdr:row>24</xdr:row>
      <xdr:rowOff>109970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CCD99EF-3B5B-4FD0-9675-BEFA0F34E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043" y="3454650"/>
          <a:ext cx="1501640" cy="1532120"/>
        </a:xfrm>
        <a:prstGeom prst="rect">
          <a:avLst/>
        </a:prstGeom>
      </xdr:spPr>
    </xdr:pic>
    <xdr:clientData/>
  </xdr:twoCellAnchor>
  <xdr:twoCellAnchor editAs="oneCell">
    <xdr:from>
      <xdr:col>5</xdr:col>
      <xdr:colOff>306147</xdr:colOff>
      <xdr:row>16</xdr:row>
      <xdr:rowOff>118839</xdr:rowOff>
    </xdr:from>
    <xdr:to>
      <xdr:col>8</xdr:col>
      <xdr:colOff>440132</xdr:colOff>
      <xdr:row>27</xdr:row>
      <xdr:rowOff>77564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41EEB6B-B5E1-41F5-822D-7CBEC5933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647" y="3370039"/>
          <a:ext cx="2153285" cy="219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130770</xdr:colOff>
      <xdr:row>23</xdr:row>
      <xdr:rowOff>33902</xdr:rowOff>
    </xdr:from>
    <xdr:to>
      <xdr:col>16</xdr:col>
      <xdr:colOff>66430</xdr:colOff>
      <xdr:row>30</xdr:row>
      <xdr:rowOff>148009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DC0880A-4F6B-4CA4-918E-AB757107D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1770" y="4707502"/>
          <a:ext cx="3974260" cy="1536507"/>
        </a:xfrm>
        <a:prstGeom prst="rect">
          <a:avLst/>
        </a:prstGeom>
      </xdr:spPr>
    </xdr:pic>
    <xdr:clientData/>
  </xdr:twoCellAnchor>
  <xdr:twoCellAnchor editAs="oneCell">
    <xdr:from>
      <xdr:col>0</xdr:col>
      <xdr:colOff>591821</xdr:colOff>
      <xdr:row>9</xdr:row>
      <xdr:rowOff>35560</xdr:rowOff>
    </xdr:from>
    <xdr:to>
      <xdr:col>4</xdr:col>
      <xdr:colOff>18257</xdr:colOff>
      <xdr:row>16</xdr:row>
      <xdr:rowOff>35560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FA73188-F218-4953-AD37-6FAC8EEF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1" y="1864360"/>
          <a:ext cx="2118836" cy="142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8E78D6B-C843-449C-8534-0AD18AD9B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6732" cy="2473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1ECB71-5E4F-4C3B-B64A-D11BB7B1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6732" cy="24731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90842B6-59D0-47AD-9384-278AA2A1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20264" cy="2476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254F474-A827-4EE3-98D4-21D2B2D2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20264" cy="2476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5A710C2-7DB2-4E3B-8BD9-5D2014876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20264" cy="2476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060B7B-7357-44F3-A0D0-E78407AE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20264" cy="24765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47382</xdr:colOff>
      <xdr:row>1</xdr:row>
      <xdr:rowOff>168089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11A19DA-289C-4CBD-8279-1B4EE29A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20264" cy="2476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157150</xdr:colOff>
      <xdr:row>16</xdr:row>
      <xdr:rowOff>138782</xdr:rowOff>
    </xdr:from>
    <xdr:to>
      <xdr:col>18</xdr:col>
      <xdr:colOff>296647</xdr:colOff>
      <xdr:row>31</xdr:row>
      <xdr:rowOff>30190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F84ECABD-D592-493C-8FDD-94E3D3BACFE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6750" y="3389982"/>
          <a:ext cx="1485697" cy="2939408"/>
        </a:xfrm>
        <a:prstGeom prst="rect">
          <a:avLst/>
        </a:prstGeom>
      </xdr:spPr>
    </xdr:pic>
    <xdr:clientData/>
  </xdr:twoCellAnchor>
  <xdr:twoCellAnchor editAs="oneCell">
    <xdr:from>
      <xdr:col>13</xdr:col>
      <xdr:colOff>520571</xdr:colOff>
      <xdr:row>16</xdr:row>
      <xdr:rowOff>86961</xdr:rowOff>
    </xdr:from>
    <xdr:to>
      <xdr:col>15</xdr:col>
      <xdr:colOff>660068</xdr:colOff>
      <xdr:row>31</xdr:row>
      <xdr:rowOff>87091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id="{7619955D-37D7-4B05-BDF1-87BE639DE475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0871" y="3338161"/>
          <a:ext cx="1485697" cy="3048130"/>
        </a:xfrm>
        <a:prstGeom prst="rect">
          <a:avLst/>
        </a:prstGeom>
      </xdr:spPr>
    </xdr:pic>
    <xdr:clientData/>
  </xdr:twoCellAnchor>
  <xdr:twoCellAnchor editAs="oneCell">
    <xdr:from>
      <xdr:col>4</xdr:col>
      <xdr:colOff>490629</xdr:colOff>
      <xdr:row>18</xdr:row>
      <xdr:rowOff>130500</xdr:rowOff>
    </xdr:from>
    <xdr:to>
      <xdr:col>6</xdr:col>
      <xdr:colOff>669287</xdr:colOff>
      <xdr:row>30</xdr:row>
      <xdr:rowOff>121545</xdr:rowOff>
    </xdr:to>
    <xdr:pic>
      <xdr:nvPicPr>
        <xdr:cNvPr id="4" name="Рисунок 3" descr="Изображение выглядит как текст, знак, внешний&#10;&#10;Автоматически созданное описание">
          <a:extLst>
            <a:ext uri="{FF2B5EF4-FFF2-40B4-BE49-F238E27FC236}">
              <a16:creationId xmlns:a16="http://schemas.microsoft.com/office/drawing/2014/main" id="{8747010F-DA5F-4E7D-8F4F-0C5E5B3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3029" y="3788100"/>
          <a:ext cx="1524858" cy="2429445"/>
        </a:xfrm>
        <a:prstGeom prst="rect">
          <a:avLst/>
        </a:prstGeom>
      </xdr:spPr>
    </xdr:pic>
    <xdr:clientData/>
  </xdr:twoCellAnchor>
  <xdr:twoCellAnchor editAs="oneCell">
    <xdr:from>
      <xdr:col>7</xdr:col>
      <xdr:colOff>270767</xdr:colOff>
      <xdr:row>18</xdr:row>
      <xdr:rowOff>130499</xdr:rowOff>
    </xdr:from>
    <xdr:to>
      <xdr:col>9</xdr:col>
      <xdr:colOff>459993</xdr:colOff>
      <xdr:row>30</xdr:row>
      <xdr:rowOff>138014</xdr:rowOff>
    </xdr:to>
    <xdr:pic>
      <xdr:nvPicPr>
        <xdr:cNvPr id="5" name="Рисунок 4" descr="Изображение выглядит как текст, знак, внешний, столб&#10;&#10;Автоматически созданное описание">
          <a:extLst>
            <a:ext uri="{FF2B5EF4-FFF2-40B4-BE49-F238E27FC236}">
              <a16:creationId xmlns:a16="http://schemas.microsoft.com/office/drawing/2014/main" id="{7BFBE559-7B9D-437B-9BFB-7E7D2E82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467" y="3788099"/>
          <a:ext cx="1535426" cy="2445915"/>
        </a:xfrm>
        <a:prstGeom prst="rect">
          <a:avLst/>
        </a:prstGeom>
      </xdr:spPr>
    </xdr:pic>
    <xdr:clientData/>
  </xdr:twoCellAnchor>
  <xdr:twoCellAnchor editAs="oneCell">
    <xdr:from>
      <xdr:col>10</xdr:col>
      <xdr:colOff>544062</xdr:colOff>
      <xdr:row>19</xdr:row>
      <xdr:rowOff>72456</xdr:rowOff>
    </xdr:from>
    <xdr:to>
      <xdr:col>13</xdr:col>
      <xdr:colOff>23679</xdr:colOff>
      <xdr:row>30</xdr:row>
      <xdr:rowOff>138014</xdr:rowOff>
    </xdr:to>
    <xdr:pic>
      <xdr:nvPicPr>
        <xdr:cNvPr id="6" name="Рисунок 5" descr="Изображение выглядит как текст, коллекция картинок, знак&#10;&#10;Автоматически созданное описание">
          <a:extLst>
            <a:ext uri="{FF2B5EF4-FFF2-40B4-BE49-F238E27FC236}">
              <a16:creationId xmlns:a16="http://schemas.microsoft.com/office/drawing/2014/main" id="{57A79E82-1C17-41FC-83AD-CC7DF674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5062" y="3933256"/>
          <a:ext cx="1498917" cy="2300758"/>
        </a:xfrm>
        <a:prstGeom prst="rect">
          <a:avLst/>
        </a:prstGeom>
      </xdr:spPr>
    </xdr:pic>
    <xdr:clientData/>
  </xdr:twoCellAnchor>
  <xdr:twoCellAnchor editAs="oneCell">
    <xdr:from>
      <xdr:col>2</xdr:col>
      <xdr:colOff>113717</xdr:colOff>
      <xdr:row>6</xdr:row>
      <xdr:rowOff>50800</xdr:rowOff>
    </xdr:from>
    <xdr:to>
      <xdr:col>5</xdr:col>
      <xdr:colOff>577445</xdr:colOff>
      <xdr:row>14</xdr:row>
      <xdr:rowOff>89179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C7384D5-6D53-45FA-A2D2-047DF0E0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917" y="1270000"/>
          <a:ext cx="2483028" cy="1663979"/>
        </a:xfrm>
        <a:prstGeom prst="rect">
          <a:avLst/>
        </a:prstGeom>
      </xdr:spPr>
    </xdr:pic>
    <xdr:clientData/>
  </xdr:twoCellAnchor>
  <xdr:twoCellAnchor editAs="oneCell">
    <xdr:from>
      <xdr:col>6</xdr:col>
      <xdr:colOff>331447</xdr:colOff>
      <xdr:row>7</xdr:row>
      <xdr:rowOff>15581</xdr:rowOff>
    </xdr:from>
    <xdr:to>
      <xdr:col>9</xdr:col>
      <xdr:colOff>549766</xdr:colOff>
      <xdr:row>13</xdr:row>
      <xdr:rowOff>191458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6A1F277-D791-499F-A796-D17E1752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047" y="1437981"/>
          <a:ext cx="2237619" cy="1395077"/>
        </a:xfrm>
        <a:prstGeom prst="rect">
          <a:avLst/>
        </a:prstGeom>
      </xdr:spPr>
    </xdr:pic>
    <xdr:clientData/>
  </xdr:twoCellAnchor>
  <xdr:twoCellAnchor editAs="oneCell">
    <xdr:from>
      <xdr:col>10</xdr:col>
      <xdr:colOff>289920</xdr:colOff>
      <xdr:row>7</xdr:row>
      <xdr:rowOff>15581</xdr:rowOff>
    </xdr:from>
    <xdr:to>
      <xdr:col>14</xdr:col>
      <xdr:colOff>305803</xdr:colOff>
      <xdr:row>14</xdr:row>
      <xdr:rowOff>14662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885BC0E-3E8A-43D8-9A2F-F30014E0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920" y="1437981"/>
          <a:ext cx="2708283" cy="1421481"/>
        </a:xfrm>
        <a:prstGeom prst="rect">
          <a:avLst/>
        </a:prstGeom>
      </xdr:spPr>
    </xdr:pic>
    <xdr:clientData/>
  </xdr:twoCellAnchor>
  <xdr:twoCellAnchor editAs="oneCell">
    <xdr:from>
      <xdr:col>15</xdr:col>
      <xdr:colOff>2395</xdr:colOff>
      <xdr:row>7</xdr:row>
      <xdr:rowOff>28225</xdr:rowOff>
    </xdr:from>
    <xdr:to>
      <xdr:col>19</xdr:col>
      <xdr:colOff>18278</xdr:colOff>
      <xdr:row>14</xdr:row>
      <xdr:rowOff>27306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5D0E750-DA50-4C26-A3D9-49C7B9CB5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8895" y="1450625"/>
          <a:ext cx="2708283" cy="14214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130499</xdr:rowOff>
    </xdr:from>
    <xdr:to>
      <xdr:col>4</xdr:col>
      <xdr:colOff>189226</xdr:colOff>
      <xdr:row>30</xdr:row>
      <xdr:rowOff>138014</xdr:rowOff>
    </xdr:to>
    <xdr:pic>
      <xdr:nvPicPr>
        <xdr:cNvPr id="11" name="Рисунок 10" descr="Изображение выглядит как текст, знак, внешний, столб&#10;&#10;Автоматически созданное описание">
          <a:extLst>
            <a:ext uri="{FF2B5EF4-FFF2-40B4-BE49-F238E27FC236}">
              <a16:creationId xmlns:a16="http://schemas.microsoft.com/office/drawing/2014/main" id="{22002F39-FFAA-4AD3-B4BF-2632CE8B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3788099"/>
          <a:ext cx="1535426" cy="2445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67D93-EA21-458A-812C-D997DBC55CBA}">
  <sheetPr codeName="Лист4"/>
  <dimension ref="A1"/>
  <sheetViews>
    <sheetView zoomScale="40" zoomScaleNormal="40" workbookViewId="0">
      <selection activeCell="AX99" sqref="AX99"/>
    </sheetView>
  </sheetViews>
  <sheetFormatPr defaultColWidth="8.875" defaultRowHeight="15.75"/>
  <cols>
    <col min="1" max="16384" width="8.875" style="23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DC721-D68C-4935-AFEC-8CF3EFF617DB}">
  <sheetPr codeName="Лист3"/>
  <dimension ref="G2:S4"/>
  <sheetViews>
    <sheetView workbookViewId="0">
      <selection activeCell="M15" sqref="M15"/>
    </sheetView>
  </sheetViews>
  <sheetFormatPr defaultColWidth="8.875" defaultRowHeight="15.75"/>
  <cols>
    <col min="1" max="16384" width="8.875" style="22"/>
  </cols>
  <sheetData>
    <row r="2" spans="7:19">
      <c r="G2" s="73" t="s">
        <v>486</v>
      </c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7:19"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7:19"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</sheetData>
  <mergeCells count="1">
    <mergeCell ref="G2:S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A9659-457A-4FFD-9DA1-3F4DBBAE56A3}">
  <dimension ref="A1:P790"/>
  <sheetViews>
    <sheetView topLeftCell="A52" zoomScale="85" zoomScaleNormal="85" workbookViewId="0">
      <selection activeCell="H67" sqref="H6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53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26</v>
      </c>
      <c r="C4" s="24" t="s">
        <v>1</v>
      </c>
      <c r="D4" s="41" t="s">
        <v>2</v>
      </c>
      <c r="E4" s="25">
        <v>25.43</v>
      </c>
      <c r="F4" s="26">
        <f>E4*$K$6</f>
        <v>979.05499999999995</v>
      </c>
      <c r="G4" s="27"/>
      <c r="H4" s="28">
        <f>IF(OR(G4&lt;=2,G4&gt;=15),0,G4*F4)</f>
        <v>0</v>
      </c>
      <c r="I4" s="50" t="s">
        <v>37</v>
      </c>
      <c r="J4" s="56"/>
      <c r="K4" s="11" t="s">
        <v>21</v>
      </c>
    </row>
    <row r="5" spans="1:16">
      <c r="A5" s="65"/>
      <c r="B5" s="52" t="s">
        <v>0</v>
      </c>
      <c r="C5" s="52" t="s">
        <v>1</v>
      </c>
      <c r="D5" s="42" t="s">
        <v>3</v>
      </c>
      <c r="E5" s="29">
        <v>23.29</v>
      </c>
      <c r="F5" s="26">
        <f t="shared" ref="F5:F15" si="0">E5*$K$6</f>
        <v>896.66499999999996</v>
      </c>
      <c r="G5" s="30"/>
      <c r="H5" s="28">
        <f>IF(OR(G5&lt;=14,G5&gt;=25),0,G5*F5)</f>
        <v>0</v>
      </c>
      <c r="I5" s="50" t="s">
        <v>38</v>
      </c>
      <c r="J5" s="56"/>
      <c r="K5" s="12" t="s">
        <v>18</v>
      </c>
    </row>
    <row r="6" spans="1:16">
      <c r="A6" s="65"/>
      <c r="B6" s="52" t="s">
        <v>0</v>
      </c>
      <c r="C6" s="52" t="s">
        <v>1</v>
      </c>
      <c r="D6" s="42" t="s">
        <v>4</v>
      </c>
      <c r="E6" s="31">
        <v>20.49</v>
      </c>
      <c r="F6" s="32">
        <f t="shared" si="0"/>
        <v>788.8649999999999</v>
      </c>
      <c r="G6" s="33"/>
      <c r="H6" s="28">
        <f>IF(OR(G6&lt;=24,G6&gt;=50),0,G6*F6)</f>
        <v>0</v>
      </c>
      <c r="I6" s="50" t="s">
        <v>39</v>
      </c>
      <c r="J6" s="56"/>
      <c r="K6" s="21">
        <v>38.5</v>
      </c>
    </row>
    <row r="7" spans="1:16">
      <c r="A7" s="65"/>
      <c r="B7" s="52" t="s">
        <v>0</v>
      </c>
      <c r="C7" s="52" t="s">
        <v>1</v>
      </c>
      <c r="D7" s="42" t="s">
        <v>5</v>
      </c>
      <c r="E7" s="31">
        <v>19.47</v>
      </c>
      <c r="F7" s="32">
        <f t="shared" si="0"/>
        <v>749.59499999999991</v>
      </c>
      <c r="G7" s="33"/>
      <c r="H7" s="28">
        <f>IF(OR(G7&lt;=49,G7&gt;=100),0,G7*F7)</f>
        <v>0</v>
      </c>
      <c r="I7" s="50" t="s">
        <v>6</v>
      </c>
      <c r="J7" s="56"/>
    </row>
    <row r="8" spans="1:16">
      <c r="A8" s="65"/>
      <c r="B8" s="52" t="s">
        <v>0</v>
      </c>
      <c r="C8" s="52" t="s">
        <v>7</v>
      </c>
      <c r="D8" s="42" t="s">
        <v>2</v>
      </c>
      <c r="E8" s="31">
        <v>40.69</v>
      </c>
      <c r="F8" s="32">
        <f t="shared" si="0"/>
        <v>1566.5649999999998</v>
      </c>
      <c r="G8" s="33"/>
      <c r="H8" s="28">
        <f>IF(OR(G8&lt;=2,G8&gt;=15),0,G8*F8)</f>
        <v>0</v>
      </c>
      <c r="I8" s="50" t="s">
        <v>40</v>
      </c>
      <c r="J8" s="56"/>
      <c r="K8" s="67" t="s">
        <v>27</v>
      </c>
      <c r="L8" s="67"/>
      <c r="M8" s="67"/>
      <c r="N8" s="67"/>
    </row>
    <row r="9" spans="1:16">
      <c r="A9" s="65"/>
      <c r="B9" s="52" t="s">
        <v>0</v>
      </c>
      <c r="C9" s="52" t="s">
        <v>7</v>
      </c>
      <c r="D9" s="42" t="s">
        <v>3</v>
      </c>
      <c r="E9" s="31">
        <v>37.26</v>
      </c>
      <c r="F9" s="32">
        <f t="shared" si="0"/>
        <v>1434.51</v>
      </c>
      <c r="G9" s="33"/>
      <c r="H9" s="28">
        <f>IF(OR(G9&lt;=14,G9&gt;=25),0,G9*F9)</f>
        <v>0</v>
      </c>
      <c r="I9" s="50" t="s">
        <v>41</v>
      </c>
      <c r="J9" s="56"/>
      <c r="K9" s="67"/>
      <c r="L9" s="67"/>
      <c r="M9" s="67"/>
      <c r="N9" s="67"/>
    </row>
    <row r="10" spans="1:16">
      <c r="A10" s="65"/>
      <c r="B10" s="52" t="s">
        <v>0</v>
      </c>
      <c r="C10" s="52" t="s">
        <v>7</v>
      </c>
      <c r="D10" s="42" t="s">
        <v>4</v>
      </c>
      <c r="E10" s="31">
        <v>32.78</v>
      </c>
      <c r="F10" s="32">
        <f t="shared" si="0"/>
        <v>1262.03</v>
      </c>
      <c r="G10" s="33"/>
      <c r="H10" s="28">
        <f>IF(OR(G10&lt;=24,G10&gt;=50),0,G10*F10)</f>
        <v>0</v>
      </c>
      <c r="I10" s="50" t="s">
        <v>42</v>
      </c>
      <c r="J10" s="56"/>
      <c r="K10" s="67"/>
      <c r="L10" s="67"/>
      <c r="M10" s="67"/>
      <c r="N10" s="67"/>
    </row>
    <row r="11" spans="1:16">
      <c r="A11" s="65"/>
      <c r="B11" s="52" t="s">
        <v>0</v>
      </c>
      <c r="C11" s="52" t="s">
        <v>7</v>
      </c>
      <c r="D11" s="42" t="s">
        <v>5</v>
      </c>
      <c r="E11" s="31">
        <v>31.15</v>
      </c>
      <c r="F11" s="32">
        <f t="shared" si="0"/>
        <v>1199.2749999999999</v>
      </c>
      <c r="G11" s="33"/>
      <c r="H11" s="28">
        <f>IF(OR(G11&lt;=49,G11&gt;=100),0,G11*F11)</f>
        <v>0</v>
      </c>
      <c r="I11" s="50" t="s">
        <v>8</v>
      </c>
      <c r="J11" s="56"/>
      <c r="K11" s="67"/>
      <c r="L11" s="67"/>
      <c r="M11" s="67"/>
      <c r="N11" s="67"/>
    </row>
    <row r="12" spans="1:16" ht="15.95" customHeight="1">
      <c r="A12" s="65"/>
      <c r="B12" s="52" t="s">
        <v>0</v>
      </c>
      <c r="C12" s="52" t="s">
        <v>9</v>
      </c>
      <c r="D12" s="42" t="s">
        <v>2</v>
      </c>
      <c r="E12" s="31">
        <v>53.4</v>
      </c>
      <c r="F12" s="32">
        <f t="shared" si="0"/>
        <v>2055.9</v>
      </c>
      <c r="G12" s="33"/>
      <c r="H12" s="28">
        <f>IF(OR(G12&lt;=2,G12&gt;=15),0,G12*F12)</f>
        <v>0</v>
      </c>
      <c r="I12" s="50" t="s">
        <v>43</v>
      </c>
      <c r="J12" s="56"/>
      <c r="K12" s="67"/>
      <c r="L12" s="67"/>
      <c r="M12" s="67"/>
      <c r="N12" s="67"/>
    </row>
    <row r="13" spans="1:16">
      <c r="A13" s="65"/>
      <c r="B13" s="52" t="s">
        <v>0</v>
      </c>
      <c r="C13" s="52" t="s">
        <v>9</v>
      </c>
      <c r="D13" s="42" t="s">
        <v>3</v>
      </c>
      <c r="E13" s="31">
        <v>48.91</v>
      </c>
      <c r="F13" s="32">
        <f t="shared" si="0"/>
        <v>1883.0349999999999</v>
      </c>
      <c r="G13" s="33"/>
      <c r="H13" s="28">
        <f>IF(OR(G13&lt;=14,G13&gt;=25),0,G13*F13)</f>
        <v>0</v>
      </c>
      <c r="I13" s="50" t="s">
        <v>44</v>
      </c>
      <c r="J13" s="56"/>
    </row>
    <row r="14" spans="1:16" ht="15.95" customHeight="1">
      <c r="A14" s="65"/>
      <c r="B14" s="52" t="s">
        <v>0</v>
      </c>
      <c r="C14" s="52" t="s">
        <v>9</v>
      </c>
      <c r="D14" s="42" t="s">
        <v>4</v>
      </c>
      <c r="E14" s="31">
        <v>43.03</v>
      </c>
      <c r="F14" s="32">
        <f t="shared" si="0"/>
        <v>1656.655</v>
      </c>
      <c r="G14" s="33"/>
      <c r="H14" s="28">
        <f>IF(OR(G14&lt;=24,G14&gt;=50),0,G14*F14)</f>
        <v>0</v>
      </c>
      <c r="I14" s="50" t="s">
        <v>45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52" t="s">
        <v>0</v>
      </c>
      <c r="C15" s="52" t="s">
        <v>9</v>
      </c>
      <c r="D15" s="42" t="s">
        <v>5</v>
      </c>
      <c r="E15" s="31">
        <v>40.89</v>
      </c>
      <c r="F15" s="32">
        <f t="shared" si="0"/>
        <v>1574.2650000000001</v>
      </c>
      <c r="G15" s="33"/>
      <c r="H15" s="28">
        <f>IF(OR(G15&lt;=49,G15&gt;=100),0,G15*F15)</f>
        <v>0</v>
      </c>
      <c r="I15" s="50" t="s">
        <v>10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52" t="s">
        <v>28</v>
      </c>
      <c r="C18" s="52" t="s">
        <v>1</v>
      </c>
      <c r="D18" s="42" t="s">
        <v>11</v>
      </c>
      <c r="E18" s="31">
        <v>54.14</v>
      </c>
      <c r="F18" s="32">
        <f t="shared" ref="F18:F29" si="1">E18*$K$6</f>
        <v>2084.39</v>
      </c>
      <c r="G18" s="33"/>
      <c r="H18" s="28">
        <f>IF(OR(G18&lt;=4,G18&gt;=15),0,G18*F18)</f>
        <v>0</v>
      </c>
      <c r="I18" s="51" t="s">
        <v>46</v>
      </c>
      <c r="J18" s="56"/>
      <c r="K18" s="69"/>
      <c r="L18" s="69"/>
      <c r="M18" s="69"/>
      <c r="N18" s="69"/>
      <c r="P18" s="6"/>
    </row>
    <row r="19" spans="1:16">
      <c r="A19" s="55"/>
      <c r="B19" s="52" t="s">
        <v>28</v>
      </c>
      <c r="C19" s="52" t="s">
        <v>1</v>
      </c>
      <c r="D19" s="42" t="s">
        <v>3</v>
      </c>
      <c r="E19" s="31">
        <v>51.16</v>
      </c>
      <c r="F19" s="32">
        <f t="shared" si="1"/>
        <v>1969.6599999999999</v>
      </c>
      <c r="G19" s="33"/>
      <c r="H19" s="28">
        <f>IF(OR(G19&lt;=14,G19&gt;=25),0,G19*F19)</f>
        <v>0</v>
      </c>
      <c r="I19" s="51" t="s">
        <v>47</v>
      </c>
      <c r="J19" s="56"/>
      <c r="K19" s="69"/>
      <c r="L19" s="69"/>
      <c r="M19" s="69"/>
      <c r="N19" s="69"/>
      <c r="P19" s="7"/>
    </row>
    <row r="20" spans="1:16">
      <c r="A20" s="55"/>
      <c r="B20" s="52" t="s">
        <v>28</v>
      </c>
      <c r="C20" s="52" t="s">
        <v>1</v>
      </c>
      <c r="D20" s="42" t="s">
        <v>4</v>
      </c>
      <c r="E20" s="31">
        <v>46.7</v>
      </c>
      <c r="F20" s="32">
        <f t="shared" si="1"/>
        <v>1797.95</v>
      </c>
      <c r="G20" s="33"/>
      <c r="H20" s="28">
        <f>IF(OR(G20&lt;=24,G20&gt;=50),0,G20*F20)</f>
        <v>0</v>
      </c>
      <c r="I20" s="51" t="s">
        <v>48</v>
      </c>
      <c r="J20" s="56"/>
      <c r="K20" s="69"/>
      <c r="L20" s="69"/>
      <c r="M20" s="69"/>
      <c r="N20" s="69"/>
    </row>
    <row r="21" spans="1:16">
      <c r="A21" s="55"/>
      <c r="B21" s="52" t="s">
        <v>28</v>
      </c>
      <c r="C21" s="52" t="s">
        <v>1</v>
      </c>
      <c r="D21" s="42" t="s">
        <v>5</v>
      </c>
      <c r="E21" s="31">
        <v>44.38</v>
      </c>
      <c r="F21" s="32">
        <f t="shared" si="1"/>
        <v>1708.63</v>
      </c>
      <c r="G21" s="33"/>
      <c r="H21" s="28">
        <f>IF(OR(G21&lt;=49,G21&gt;=100),0,G21*F21)</f>
        <v>0</v>
      </c>
      <c r="I21" s="51" t="s">
        <v>12</v>
      </c>
      <c r="J21" s="56"/>
    </row>
    <row r="22" spans="1:16">
      <c r="A22" s="55"/>
      <c r="B22" s="52" t="s">
        <v>28</v>
      </c>
      <c r="C22" s="52" t="s">
        <v>7</v>
      </c>
      <c r="D22" s="42" t="s">
        <v>11</v>
      </c>
      <c r="E22" s="31">
        <v>89.33</v>
      </c>
      <c r="F22" s="32">
        <f t="shared" si="1"/>
        <v>3439.2049999999999</v>
      </c>
      <c r="G22" s="33"/>
      <c r="H22" s="28">
        <f>IF(OR(G22&lt;=4,G22&gt;=15),0,G22*F22)</f>
        <v>0</v>
      </c>
      <c r="I22" s="51" t="s">
        <v>49</v>
      </c>
      <c r="J22" s="56"/>
    </row>
    <row r="23" spans="1:16">
      <c r="A23" s="55"/>
      <c r="B23" s="52" t="s">
        <v>28</v>
      </c>
      <c r="C23" s="52" t="s">
        <v>7</v>
      </c>
      <c r="D23" s="42" t="s">
        <v>3</v>
      </c>
      <c r="E23" s="31">
        <v>84.4</v>
      </c>
      <c r="F23" s="32">
        <f t="shared" si="1"/>
        <v>3249.4</v>
      </c>
      <c r="G23" s="33"/>
      <c r="H23" s="28">
        <f>IF(OR(G23&lt;=14,G23&gt;=25),0,G23*F23)</f>
        <v>0</v>
      </c>
      <c r="I23" s="52" t="s">
        <v>50</v>
      </c>
      <c r="J23" s="56"/>
    </row>
    <row r="24" spans="1:16">
      <c r="A24" s="55"/>
      <c r="B24" s="52" t="s">
        <v>28</v>
      </c>
      <c r="C24" s="52" t="s">
        <v>7</v>
      </c>
      <c r="D24" s="42" t="s">
        <v>4</v>
      </c>
      <c r="E24" s="31">
        <v>77.06</v>
      </c>
      <c r="F24" s="32">
        <f t="shared" si="1"/>
        <v>2966.81</v>
      </c>
      <c r="G24" s="33"/>
      <c r="H24" s="28">
        <f>IF(OR(G24&lt;=24,G24&gt;=50),0,G24*F24)</f>
        <v>0</v>
      </c>
      <c r="I24" s="51" t="s">
        <v>51</v>
      </c>
      <c r="J24" s="56"/>
    </row>
    <row r="25" spans="1:16">
      <c r="A25" s="55"/>
      <c r="B25" s="52" t="s">
        <v>28</v>
      </c>
      <c r="C25" s="52" t="s">
        <v>7</v>
      </c>
      <c r="D25" s="42" t="s">
        <v>5</v>
      </c>
      <c r="E25" s="31">
        <v>73.23</v>
      </c>
      <c r="F25" s="32">
        <f t="shared" si="1"/>
        <v>2819.355</v>
      </c>
      <c r="G25" s="33"/>
      <c r="H25" s="28">
        <f>IF(OR(G25&lt;=49,G25&gt;=100),0,G25*F25)</f>
        <v>0</v>
      </c>
      <c r="I25" s="51" t="s">
        <v>13</v>
      </c>
      <c r="J25" s="56"/>
      <c r="M25" s="16"/>
      <c r="N25" s="16"/>
      <c r="O25" s="16"/>
      <c r="P25" s="16"/>
    </row>
    <row r="26" spans="1:16">
      <c r="A26" s="55"/>
      <c r="B26" s="52" t="s">
        <v>28</v>
      </c>
      <c r="C26" s="52" t="s">
        <v>9</v>
      </c>
      <c r="D26" s="42" t="s">
        <v>11</v>
      </c>
      <c r="E26" s="31">
        <v>130.72999999999999</v>
      </c>
      <c r="F26" s="32">
        <f t="shared" si="1"/>
        <v>5033.1049999999996</v>
      </c>
      <c r="G26" s="33"/>
      <c r="H26" s="28">
        <f>IF(OR(G26&lt;=4,G26&gt;=15),0,G26*F26)</f>
        <v>0</v>
      </c>
      <c r="I26" s="51" t="s">
        <v>52</v>
      </c>
      <c r="J26" s="56"/>
      <c r="M26" s="16"/>
      <c r="N26" s="16"/>
      <c r="O26" s="16"/>
      <c r="P26" s="16"/>
    </row>
    <row r="27" spans="1:16">
      <c r="A27" s="55"/>
      <c r="B27" s="52" t="s">
        <v>28</v>
      </c>
      <c r="C27" s="52" t="s">
        <v>9</v>
      </c>
      <c r="D27" s="42" t="s">
        <v>3</v>
      </c>
      <c r="E27" s="31">
        <v>123.54</v>
      </c>
      <c r="F27" s="32">
        <f t="shared" si="1"/>
        <v>4756.29</v>
      </c>
      <c r="G27" s="33"/>
      <c r="H27" s="28">
        <f>IF(OR(G27&lt;=14,G27&gt;=25),0,G27*F27)</f>
        <v>0</v>
      </c>
      <c r="I27" s="51" t="s">
        <v>53</v>
      </c>
      <c r="J27" s="56"/>
      <c r="M27" s="16"/>
      <c r="N27" s="16"/>
      <c r="O27" s="16"/>
      <c r="P27" s="16"/>
    </row>
    <row r="28" spans="1:16">
      <c r="A28" s="55"/>
      <c r="B28" s="52" t="s">
        <v>28</v>
      </c>
      <c r="C28" s="52" t="s">
        <v>9</v>
      </c>
      <c r="D28" s="42" t="s">
        <v>4</v>
      </c>
      <c r="E28" s="31">
        <v>112.8</v>
      </c>
      <c r="F28" s="32">
        <f t="shared" si="1"/>
        <v>4342.8</v>
      </c>
      <c r="G28" s="33"/>
      <c r="H28" s="28">
        <f>IF(OR(G28&lt;=24,G28&gt;=50),0,G28*F28)</f>
        <v>0</v>
      </c>
      <c r="I28" s="51" t="s">
        <v>54</v>
      </c>
      <c r="J28" s="56"/>
      <c r="M28" s="16"/>
      <c r="N28" s="16"/>
      <c r="O28" s="16"/>
      <c r="P28" s="16"/>
    </row>
    <row r="29" spans="1:16">
      <c r="A29" s="55"/>
      <c r="B29" s="52" t="s">
        <v>28</v>
      </c>
      <c r="C29" s="52" t="s">
        <v>9</v>
      </c>
      <c r="D29" s="42" t="s">
        <v>5</v>
      </c>
      <c r="E29" s="31">
        <v>107.18</v>
      </c>
      <c r="F29" s="32">
        <f t="shared" si="1"/>
        <v>4126.43</v>
      </c>
      <c r="G29" s="33"/>
      <c r="H29" s="28">
        <f>IF(OR(G29&lt;=49,G29&gt;=100),0,G29*F29)</f>
        <v>0</v>
      </c>
      <c r="I29" s="51" t="s">
        <v>14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92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52" t="s">
        <v>29</v>
      </c>
      <c r="C32" s="52" t="s">
        <v>1</v>
      </c>
      <c r="D32" s="42" t="s">
        <v>11</v>
      </c>
      <c r="E32" s="31">
        <v>56.76</v>
      </c>
      <c r="F32" s="32">
        <f t="shared" ref="F32:F43" si="2">E32*$K$6</f>
        <v>2185.2599999999998</v>
      </c>
      <c r="G32" s="37"/>
      <c r="H32" s="28">
        <f>IF(OR(G32&lt;=4,G32&gt;=15),0,G32*F32)</f>
        <v>0</v>
      </c>
      <c r="I32" s="50" t="s">
        <v>55</v>
      </c>
      <c r="J32" s="56"/>
    </row>
    <row r="33" spans="1:10">
      <c r="A33" s="55"/>
      <c r="B33" s="52" t="s">
        <v>29</v>
      </c>
      <c r="C33" s="52" t="s">
        <v>1</v>
      </c>
      <c r="D33" s="42" t="s">
        <v>3</v>
      </c>
      <c r="E33" s="31">
        <v>53.09</v>
      </c>
      <c r="F33" s="32">
        <f t="shared" si="2"/>
        <v>2043.9650000000001</v>
      </c>
      <c r="G33" s="37"/>
      <c r="H33" s="28">
        <f>IF(OR(G33&lt;=14,G33&gt;=25),0,G33*F33)</f>
        <v>0</v>
      </c>
      <c r="I33" s="50" t="s">
        <v>56</v>
      </c>
      <c r="J33" s="56"/>
    </row>
    <row r="34" spans="1:10">
      <c r="A34" s="55"/>
      <c r="B34" s="52" t="s">
        <v>29</v>
      </c>
      <c r="C34" s="52" t="s">
        <v>1</v>
      </c>
      <c r="D34" s="42" t="s">
        <v>4</v>
      </c>
      <c r="E34" s="31">
        <v>48.92</v>
      </c>
      <c r="F34" s="32">
        <f t="shared" si="2"/>
        <v>1883.42</v>
      </c>
      <c r="G34" s="37"/>
      <c r="H34" s="28">
        <f>IF(OR(G34&lt;=24,G34&gt;=50),0,G34*F34)</f>
        <v>0</v>
      </c>
      <c r="I34" s="50" t="s">
        <v>57</v>
      </c>
      <c r="J34" s="56"/>
    </row>
    <row r="35" spans="1:10">
      <c r="A35" s="55"/>
      <c r="B35" s="52" t="s">
        <v>29</v>
      </c>
      <c r="C35" s="52" t="s">
        <v>1</v>
      </c>
      <c r="D35" s="42" t="s">
        <v>5</v>
      </c>
      <c r="E35" s="31">
        <v>49.19</v>
      </c>
      <c r="F35" s="32">
        <f t="shared" si="2"/>
        <v>1893.8149999999998</v>
      </c>
      <c r="G35" s="37"/>
      <c r="H35" s="28">
        <f>IF(OR(G35&lt;=49,G35&gt;=100),0,G35*F35)</f>
        <v>0</v>
      </c>
      <c r="I35" s="50" t="s">
        <v>15</v>
      </c>
      <c r="J35" s="56"/>
    </row>
    <row r="36" spans="1:10">
      <c r="A36" s="55"/>
      <c r="B36" s="52" t="s">
        <v>29</v>
      </c>
      <c r="C36" s="52" t="s">
        <v>7</v>
      </c>
      <c r="D36" s="42" t="s">
        <v>11</v>
      </c>
      <c r="E36" s="31">
        <v>93.65</v>
      </c>
      <c r="F36" s="32">
        <f t="shared" si="2"/>
        <v>3605.5250000000001</v>
      </c>
      <c r="G36" s="37"/>
      <c r="H36" s="28">
        <f>IF(OR(G36&lt;=4,G36&gt;=15),0,G36*F36)</f>
        <v>0</v>
      </c>
      <c r="I36" s="50" t="s">
        <v>58</v>
      </c>
      <c r="J36" s="56"/>
    </row>
    <row r="37" spans="1:10">
      <c r="A37" s="55"/>
      <c r="B37" s="52" t="s">
        <v>29</v>
      </c>
      <c r="C37" s="52" t="s">
        <v>7</v>
      </c>
      <c r="D37" s="42" t="s">
        <v>3</v>
      </c>
      <c r="E37" s="31">
        <v>87.58</v>
      </c>
      <c r="F37" s="32">
        <f t="shared" si="2"/>
        <v>3371.83</v>
      </c>
      <c r="G37" s="37"/>
      <c r="H37" s="28">
        <f>IF(OR(G37&lt;=14,G37&gt;=25),0,G37*F37)</f>
        <v>0</v>
      </c>
      <c r="I37" s="50" t="s">
        <v>59</v>
      </c>
      <c r="J37" s="56"/>
    </row>
    <row r="38" spans="1:10">
      <c r="A38" s="55"/>
      <c r="B38" s="52" t="s">
        <v>29</v>
      </c>
      <c r="C38" s="52" t="s">
        <v>7</v>
      </c>
      <c r="D38" s="42" t="s">
        <v>4</v>
      </c>
      <c r="E38" s="31">
        <v>80.73</v>
      </c>
      <c r="F38" s="32">
        <f t="shared" si="2"/>
        <v>3108.105</v>
      </c>
      <c r="G38" s="37"/>
      <c r="H38" s="28">
        <f>IF(OR(G38&lt;=24,G38&gt;=50),0,G38*F38)</f>
        <v>0</v>
      </c>
      <c r="I38" s="50" t="s">
        <v>60</v>
      </c>
      <c r="J38" s="56"/>
    </row>
    <row r="39" spans="1:10">
      <c r="A39" s="55"/>
      <c r="B39" s="52" t="s">
        <v>29</v>
      </c>
      <c r="C39" s="52" t="s">
        <v>7</v>
      </c>
      <c r="D39" s="42" t="s">
        <v>5</v>
      </c>
      <c r="E39" s="31">
        <v>81.16</v>
      </c>
      <c r="F39" s="32">
        <f t="shared" si="2"/>
        <v>3124.66</v>
      </c>
      <c r="G39" s="37"/>
      <c r="H39" s="28">
        <f>IF(OR(G39&lt;=49,G39&gt;=100),0,G39*F39)</f>
        <v>0</v>
      </c>
      <c r="I39" s="50" t="s">
        <v>16</v>
      </c>
      <c r="J39" s="56"/>
    </row>
    <row r="40" spans="1:10">
      <c r="A40" s="55"/>
      <c r="B40" s="52" t="s">
        <v>29</v>
      </c>
      <c r="C40" s="52" t="s">
        <v>9</v>
      </c>
      <c r="D40" s="42" t="s">
        <v>11</v>
      </c>
      <c r="E40" s="31">
        <v>137.06</v>
      </c>
      <c r="F40" s="32">
        <f t="shared" si="2"/>
        <v>5276.81</v>
      </c>
      <c r="G40" s="37"/>
      <c r="H40" s="28">
        <f>IF(OR(G40&lt;=4,G40&gt;=15),0,G40*F40)</f>
        <v>0</v>
      </c>
      <c r="I40" s="50" t="s">
        <v>61</v>
      </c>
      <c r="J40" s="56"/>
    </row>
    <row r="41" spans="1:10">
      <c r="A41" s="55"/>
      <c r="B41" s="52" t="s">
        <v>29</v>
      </c>
      <c r="C41" s="52" t="s">
        <v>9</v>
      </c>
      <c r="D41" s="42" t="s">
        <v>3</v>
      </c>
      <c r="E41" s="31">
        <v>128.19999999999999</v>
      </c>
      <c r="F41" s="32">
        <f t="shared" si="2"/>
        <v>4935.7</v>
      </c>
      <c r="G41" s="37"/>
      <c r="H41" s="28">
        <f>IF(OR(G41&lt;=14,G41&gt;=25),0,G41*F41)</f>
        <v>0</v>
      </c>
      <c r="I41" s="50" t="s">
        <v>62</v>
      </c>
      <c r="J41" s="56"/>
    </row>
    <row r="42" spans="1:10">
      <c r="A42" s="55"/>
      <c r="B42" s="52" t="s">
        <v>29</v>
      </c>
      <c r="C42" s="52" t="s">
        <v>9</v>
      </c>
      <c r="D42" s="42" t="s">
        <v>4</v>
      </c>
      <c r="E42" s="31">
        <v>118.17</v>
      </c>
      <c r="F42" s="32">
        <f t="shared" si="2"/>
        <v>4549.5450000000001</v>
      </c>
      <c r="G42" s="37"/>
      <c r="H42" s="28">
        <f>IF(OR(G42&lt;=24,G42&gt;=50),0,G42*F42)</f>
        <v>0</v>
      </c>
      <c r="I42" s="50" t="s">
        <v>63</v>
      </c>
      <c r="J42" s="56"/>
    </row>
    <row r="43" spans="1:10">
      <c r="A43" s="55"/>
      <c r="B43" s="52" t="s">
        <v>29</v>
      </c>
      <c r="C43" s="52" t="s">
        <v>9</v>
      </c>
      <c r="D43" s="42" t="s">
        <v>5</v>
      </c>
      <c r="E43" s="31">
        <v>118.8</v>
      </c>
      <c r="F43" s="32">
        <f t="shared" si="2"/>
        <v>4573.8</v>
      </c>
      <c r="G43" s="37"/>
      <c r="H43" s="28">
        <f>IF(OR(G43&lt;=49,G43&gt;=100),0,G43*F43)</f>
        <v>0</v>
      </c>
      <c r="I43" s="50" t="s">
        <v>17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52" t="s">
        <v>30</v>
      </c>
      <c r="C46" s="52" t="s">
        <v>1</v>
      </c>
      <c r="D46" s="49" t="s">
        <v>481</v>
      </c>
      <c r="E46" s="31">
        <v>33.93</v>
      </c>
      <c r="F46" s="32">
        <f>E46*$K$6</f>
        <v>1306.3050000000001</v>
      </c>
      <c r="G46" s="37"/>
      <c r="H46" s="28">
        <f>IF(OR(G46&lt;=4,G46&gt;=10),0,G46*F46)</f>
        <v>0</v>
      </c>
      <c r="I46" s="50" t="s">
        <v>64</v>
      </c>
      <c r="J46" s="56"/>
    </row>
    <row r="47" spans="1:10">
      <c r="A47" s="55"/>
      <c r="B47" s="52" t="s">
        <v>30</v>
      </c>
      <c r="C47" s="52" t="s">
        <v>1</v>
      </c>
      <c r="D47" s="49" t="s">
        <v>482</v>
      </c>
      <c r="E47" s="31">
        <v>31.56</v>
      </c>
      <c r="F47" s="32">
        <f t="shared" ref="F47:F57" si="3">E47*$K$6</f>
        <v>1215.06</v>
      </c>
      <c r="G47" s="37"/>
      <c r="H47" s="28">
        <f>IF(OR(G47&lt;=9,G47&gt;=25),0,G47*F47)</f>
        <v>0</v>
      </c>
      <c r="I47" s="50" t="s">
        <v>65</v>
      </c>
      <c r="J47" s="56"/>
    </row>
    <row r="48" spans="1:10">
      <c r="A48" s="55"/>
      <c r="B48" s="52" t="s">
        <v>30</v>
      </c>
      <c r="C48" s="52" t="s">
        <v>1</v>
      </c>
      <c r="D48" s="49" t="s">
        <v>4</v>
      </c>
      <c r="E48" s="31">
        <v>29.35</v>
      </c>
      <c r="F48" s="32">
        <f t="shared" si="3"/>
        <v>1129.9750000000001</v>
      </c>
      <c r="G48" s="37"/>
      <c r="H48" s="28">
        <f>IF(OR(G48&lt;=24,G48&gt;=50),0,G48*F48)</f>
        <v>0</v>
      </c>
      <c r="I48" s="50" t="s">
        <v>66</v>
      </c>
      <c r="J48" s="56"/>
    </row>
    <row r="49" spans="1:10">
      <c r="A49" s="55"/>
      <c r="B49" s="52" t="s">
        <v>30</v>
      </c>
      <c r="C49" s="52" t="s">
        <v>1</v>
      </c>
      <c r="D49" s="49" t="s">
        <v>5</v>
      </c>
      <c r="E49" s="31">
        <v>27.29</v>
      </c>
      <c r="F49" s="32">
        <f t="shared" si="3"/>
        <v>1050.665</v>
      </c>
      <c r="G49" s="37"/>
      <c r="H49" s="28">
        <f>IF(OR(G49&lt;=49,G49&gt;=100),0,G49*F49)</f>
        <v>0</v>
      </c>
      <c r="I49" s="50" t="s">
        <v>67</v>
      </c>
      <c r="J49" s="56"/>
    </row>
    <row r="50" spans="1:10">
      <c r="A50" s="55"/>
      <c r="B50" s="52" t="s">
        <v>30</v>
      </c>
      <c r="C50" s="52" t="s">
        <v>7</v>
      </c>
      <c r="D50" s="49" t="s">
        <v>481</v>
      </c>
      <c r="E50" s="31">
        <v>55.98</v>
      </c>
      <c r="F50" s="32">
        <f t="shared" si="3"/>
        <v>2155.23</v>
      </c>
      <c r="G50" s="37"/>
      <c r="H50" s="28">
        <f t="shared" ref="H50:H54" si="4">IF(OR(G50&lt;=4,G50&gt;=10),0,G50*F50)</f>
        <v>0</v>
      </c>
      <c r="I50" s="50" t="s">
        <v>64</v>
      </c>
      <c r="J50" s="56"/>
    </row>
    <row r="51" spans="1:10">
      <c r="A51" s="55"/>
      <c r="B51" s="52" t="s">
        <v>30</v>
      </c>
      <c r="C51" s="52" t="s">
        <v>7</v>
      </c>
      <c r="D51" s="49" t="s">
        <v>482</v>
      </c>
      <c r="E51" s="31">
        <v>52.07</v>
      </c>
      <c r="F51" s="32">
        <f t="shared" si="3"/>
        <v>2004.6949999999999</v>
      </c>
      <c r="G51" s="37"/>
      <c r="H51" s="28">
        <f>IF(OR(G51&lt;=9,G51&gt;=25),0,G51*F51)</f>
        <v>0</v>
      </c>
      <c r="I51" s="50" t="s">
        <v>68</v>
      </c>
      <c r="J51" s="56"/>
    </row>
    <row r="52" spans="1:10">
      <c r="A52" s="55"/>
      <c r="B52" s="52" t="s">
        <v>30</v>
      </c>
      <c r="C52" s="52" t="s">
        <v>7</v>
      </c>
      <c r="D52" s="49" t="s">
        <v>4</v>
      </c>
      <c r="E52" s="31">
        <v>48.43</v>
      </c>
      <c r="F52" s="32">
        <f t="shared" si="3"/>
        <v>1864.5550000000001</v>
      </c>
      <c r="G52" s="37"/>
      <c r="H52" s="28">
        <f>IF(OR(G52&lt;=24,G52&gt;=50),0,G52*F52)</f>
        <v>0</v>
      </c>
      <c r="I52" s="50" t="s">
        <v>69</v>
      </c>
      <c r="J52" s="56"/>
    </row>
    <row r="53" spans="1:10">
      <c r="A53" s="55"/>
      <c r="B53" s="52" t="s">
        <v>30</v>
      </c>
      <c r="C53" s="52" t="s">
        <v>7</v>
      </c>
      <c r="D53" s="49" t="s">
        <v>5</v>
      </c>
      <c r="E53" s="31">
        <v>45.03</v>
      </c>
      <c r="F53" s="32">
        <f t="shared" si="3"/>
        <v>1733.655</v>
      </c>
      <c r="G53" s="37"/>
      <c r="H53" s="28">
        <f>IF(OR(G53&lt;=49,G53&gt;=100),0,G53*F53)</f>
        <v>0</v>
      </c>
      <c r="I53" s="50" t="s">
        <v>70</v>
      </c>
      <c r="J53" s="56"/>
    </row>
    <row r="54" spans="1:10">
      <c r="A54" s="55"/>
      <c r="B54" s="52" t="s">
        <v>30</v>
      </c>
      <c r="C54" s="52" t="s">
        <v>9</v>
      </c>
      <c r="D54" s="49" t="s">
        <v>481</v>
      </c>
      <c r="E54" s="31">
        <v>78.040000000000006</v>
      </c>
      <c r="F54" s="32">
        <f t="shared" si="3"/>
        <v>3004.5400000000004</v>
      </c>
      <c r="G54" s="37"/>
      <c r="H54" s="28">
        <f t="shared" si="4"/>
        <v>0</v>
      </c>
      <c r="I54" s="50" t="s">
        <v>71</v>
      </c>
      <c r="J54" s="56"/>
    </row>
    <row r="55" spans="1:10">
      <c r="A55" s="55"/>
      <c r="B55" s="52" t="s">
        <v>30</v>
      </c>
      <c r="C55" s="52" t="s">
        <v>9</v>
      </c>
      <c r="D55" s="49" t="s">
        <v>482</v>
      </c>
      <c r="E55" s="31">
        <v>72.59</v>
      </c>
      <c r="F55" s="32">
        <f t="shared" si="3"/>
        <v>2794.7150000000001</v>
      </c>
      <c r="G55" s="37"/>
      <c r="H55" s="28">
        <f>IF(OR(G55&lt;=9,G55&gt;=25),0,G55*F55)</f>
        <v>0</v>
      </c>
      <c r="I55" s="50" t="s">
        <v>72</v>
      </c>
      <c r="J55" s="56"/>
    </row>
    <row r="56" spans="1:10">
      <c r="A56" s="55"/>
      <c r="B56" s="52" t="s">
        <v>30</v>
      </c>
      <c r="C56" s="52" t="s">
        <v>9</v>
      </c>
      <c r="D56" s="49" t="s">
        <v>4</v>
      </c>
      <c r="E56" s="31">
        <v>67.510000000000005</v>
      </c>
      <c r="F56" s="32">
        <f t="shared" si="3"/>
        <v>2599.1350000000002</v>
      </c>
      <c r="G56" s="37"/>
      <c r="H56" s="28">
        <f>IF(OR(G56&lt;=24,G56&gt;=50),0,G56*F56)</f>
        <v>0</v>
      </c>
      <c r="I56" s="50" t="s">
        <v>73</v>
      </c>
      <c r="J56" s="56"/>
    </row>
    <row r="57" spans="1:10">
      <c r="A57" s="55"/>
      <c r="B57" s="52" t="s">
        <v>30</v>
      </c>
      <c r="C57" s="52" t="s">
        <v>9</v>
      </c>
      <c r="D57" s="49" t="s">
        <v>5</v>
      </c>
      <c r="E57" s="38">
        <v>62.77</v>
      </c>
      <c r="F57" s="39">
        <f t="shared" si="3"/>
        <v>2416.645</v>
      </c>
      <c r="G57" s="40"/>
      <c r="H57" s="28">
        <f>IF(OR(G57&lt;=49,G57&gt;=100),0,G57*F57)</f>
        <v>0</v>
      </c>
      <c r="I57" s="50" t="s">
        <v>74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31</v>
      </c>
      <c r="C59" s="52" t="s">
        <v>1</v>
      </c>
      <c r="D59" s="49" t="s">
        <v>484</v>
      </c>
      <c r="E59" s="31">
        <v>93.31</v>
      </c>
      <c r="F59" s="32">
        <f>E59*$K$6</f>
        <v>3592.4349999999999</v>
      </c>
      <c r="G59" s="37"/>
      <c r="H59" s="28">
        <f>IF(OR(G59&lt;=0,G59&gt;=10),0,G59*F59)</f>
        <v>0</v>
      </c>
      <c r="I59" s="50" t="s">
        <v>75</v>
      </c>
      <c r="J59" s="56"/>
    </row>
    <row r="60" spans="1:10">
      <c r="A60" s="56"/>
      <c r="B60" s="35" t="s">
        <v>31</v>
      </c>
      <c r="C60" s="52" t="s">
        <v>1</v>
      </c>
      <c r="D60" s="49" t="s">
        <v>482</v>
      </c>
      <c r="E60" s="31">
        <v>86.78</v>
      </c>
      <c r="F60" s="32">
        <f>E60*$K$6</f>
        <v>3341.03</v>
      </c>
      <c r="G60" s="37"/>
      <c r="H60" s="28">
        <f>IF(OR(G60&lt;=9,G60&gt;=25),0,G60*F60)</f>
        <v>0</v>
      </c>
      <c r="I60" s="50" t="s">
        <v>76</v>
      </c>
      <c r="J60" s="56"/>
    </row>
    <row r="61" spans="1:10">
      <c r="A61" s="56"/>
      <c r="B61" s="35" t="s">
        <v>31</v>
      </c>
      <c r="C61" s="52" t="s">
        <v>1</v>
      </c>
      <c r="D61" s="49" t="s">
        <v>4</v>
      </c>
      <c r="E61" s="31">
        <v>80.7</v>
      </c>
      <c r="F61" s="32">
        <f t="shared" ref="F61:F70" si="5">E61*$K$6</f>
        <v>3106.9500000000003</v>
      </c>
      <c r="G61" s="37"/>
      <c r="H61" s="28">
        <f>IF(OR(G61&lt;=24,G61&gt;=50),0,G61*F61)</f>
        <v>0</v>
      </c>
      <c r="I61" s="50" t="s">
        <v>77</v>
      </c>
      <c r="J61" s="56"/>
    </row>
    <row r="62" spans="1:10">
      <c r="A62" s="56"/>
      <c r="B62" s="35" t="s">
        <v>31</v>
      </c>
      <c r="C62" s="52" t="s">
        <v>1</v>
      </c>
      <c r="D62" s="49" t="s">
        <v>5</v>
      </c>
      <c r="E62" s="31">
        <v>75.06</v>
      </c>
      <c r="F62" s="32">
        <f t="shared" si="5"/>
        <v>2889.81</v>
      </c>
      <c r="G62" s="37"/>
      <c r="H62" s="28">
        <f>IF(OR(G62&lt;=49,G62&gt;=100),0,G62*F62)</f>
        <v>0</v>
      </c>
      <c r="I62" s="50" t="s">
        <v>78</v>
      </c>
      <c r="J62" s="56"/>
    </row>
    <row r="63" spans="1:10">
      <c r="A63" s="56"/>
      <c r="B63" s="35" t="s">
        <v>31</v>
      </c>
      <c r="C63" s="52" t="s">
        <v>7</v>
      </c>
      <c r="D63" s="49" t="s">
        <v>484</v>
      </c>
      <c r="E63" s="31">
        <v>153.96</v>
      </c>
      <c r="F63" s="32">
        <f t="shared" si="5"/>
        <v>5927.46</v>
      </c>
      <c r="G63" s="37"/>
      <c r="H63" s="28">
        <f>IF(OR(G63&lt;=0,G63&gt;=10),0,G63*F63)</f>
        <v>0</v>
      </c>
      <c r="I63" s="50" t="s">
        <v>79</v>
      </c>
      <c r="J63" s="56"/>
    </row>
    <row r="64" spans="1:10">
      <c r="A64" s="56"/>
      <c r="B64" s="35" t="s">
        <v>31</v>
      </c>
      <c r="C64" s="52" t="s">
        <v>7</v>
      </c>
      <c r="D64" s="49" t="s">
        <v>482</v>
      </c>
      <c r="E64" s="31">
        <v>143.19</v>
      </c>
      <c r="F64" s="32">
        <f t="shared" si="5"/>
        <v>5512.8149999999996</v>
      </c>
      <c r="G64" s="37"/>
      <c r="H64" s="28">
        <f>IF(OR(G64&lt;=9,G64&gt;=25),0,G64*F64)</f>
        <v>0</v>
      </c>
      <c r="I64" s="50" t="s">
        <v>80</v>
      </c>
      <c r="J64" s="56"/>
    </row>
    <row r="65" spans="1:10">
      <c r="A65" s="56"/>
      <c r="B65" s="35" t="s">
        <v>31</v>
      </c>
      <c r="C65" s="52" t="s">
        <v>7</v>
      </c>
      <c r="D65" s="49" t="s">
        <v>4</v>
      </c>
      <c r="E65" s="31">
        <v>133.16</v>
      </c>
      <c r="F65" s="32">
        <f t="shared" si="5"/>
        <v>5126.66</v>
      </c>
      <c r="G65" s="37"/>
      <c r="H65" s="28">
        <f>IF(OR(G65&lt;=24,G65&gt;=50),0,G65*F65)</f>
        <v>0</v>
      </c>
      <c r="I65" s="50" t="s">
        <v>81</v>
      </c>
      <c r="J65" s="56"/>
    </row>
    <row r="66" spans="1:10">
      <c r="A66" s="56"/>
      <c r="B66" s="35" t="s">
        <v>31</v>
      </c>
      <c r="C66" s="52" t="s">
        <v>7</v>
      </c>
      <c r="D66" s="49" t="s">
        <v>5</v>
      </c>
      <c r="E66" s="31">
        <v>123.85</v>
      </c>
      <c r="F66" s="32">
        <f t="shared" si="5"/>
        <v>4768.2249999999995</v>
      </c>
      <c r="G66" s="37"/>
      <c r="H66" s="28">
        <f>IF(OR(G66&lt;=49,G66&gt;=100),0,G66*F66)</f>
        <v>0</v>
      </c>
      <c r="I66" s="50" t="s">
        <v>82</v>
      </c>
      <c r="J66" s="56"/>
    </row>
    <row r="67" spans="1:10">
      <c r="A67" s="56"/>
      <c r="B67" s="35" t="s">
        <v>31</v>
      </c>
      <c r="C67" s="52" t="s">
        <v>9</v>
      </c>
      <c r="D67" s="49" t="s">
        <v>484</v>
      </c>
      <c r="E67" s="31">
        <v>214.61</v>
      </c>
      <c r="F67" s="32">
        <f t="shared" si="5"/>
        <v>8262.4850000000006</v>
      </c>
      <c r="G67" s="37"/>
      <c r="H67" s="28">
        <f>IF(OR(G67&lt;=0,G67&gt;=10),0,G67*F67)</f>
        <v>0</v>
      </c>
      <c r="I67" s="50" t="s">
        <v>83</v>
      </c>
      <c r="J67" s="56"/>
    </row>
    <row r="68" spans="1:10">
      <c r="A68" s="56"/>
      <c r="B68" s="35" t="s">
        <v>31</v>
      </c>
      <c r="C68" s="52" t="s">
        <v>9</v>
      </c>
      <c r="D68" s="49" t="s">
        <v>482</v>
      </c>
      <c r="E68" s="31">
        <v>199.59</v>
      </c>
      <c r="F68" s="32">
        <f t="shared" si="5"/>
        <v>7684.2150000000001</v>
      </c>
      <c r="G68" s="37"/>
      <c r="H68" s="28">
        <f>IF(OR(G68&lt;=9,G68&gt;=25),0,G68*F68)</f>
        <v>0</v>
      </c>
      <c r="I68" s="50" t="s">
        <v>84</v>
      </c>
      <c r="J68" s="56"/>
    </row>
    <row r="69" spans="1:10">
      <c r="A69" s="56"/>
      <c r="B69" s="35" t="s">
        <v>31</v>
      </c>
      <c r="C69" s="52" t="s">
        <v>9</v>
      </c>
      <c r="D69" s="49" t="s">
        <v>4</v>
      </c>
      <c r="E69" s="31">
        <v>185.61</v>
      </c>
      <c r="F69" s="32">
        <f t="shared" si="5"/>
        <v>7145.9850000000006</v>
      </c>
      <c r="G69" s="37"/>
      <c r="H69" s="28">
        <f>IF(OR(G69&lt;=24,G69&gt;=50),0,G69*F69)</f>
        <v>0</v>
      </c>
      <c r="I69" s="50" t="s">
        <v>85</v>
      </c>
      <c r="J69" s="56"/>
    </row>
    <row r="70" spans="1:10">
      <c r="A70" s="56"/>
      <c r="B70" s="35" t="s">
        <v>31</v>
      </c>
      <c r="C70" s="52" t="s">
        <v>9</v>
      </c>
      <c r="D70" s="49" t="s">
        <v>5</v>
      </c>
      <c r="E70" s="38">
        <v>172.64</v>
      </c>
      <c r="F70" s="39">
        <f t="shared" si="5"/>
        <v>6646.6399999999994</v>
      </c>
      <c r="G70" s="40"/>
      <c r="H70" s="28">
        <f>IF(OR(G70&lt;=49,G70&gt;=100),0,G70*F70)</f>
        <v>0</v>
      </c>
      <c r="I70" s="50" t="s">
        <v>86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K8:N12"/>
    <mergeCell ref="K14:N20"/>
    <mergeCell ref="B16:I16"/>
    <mergeCell ref="A17:J17"/>
    <mergeCell ref="A18:A30"/>
    <mergeCell ref="J18:J30"/>
    <mergeCell ref="A45:J45"/>
    <mergeCell ref="J1:J2"/>
    <mergeCell ref="A3:J3"/>
    <mergeCell ref="A4:A16"/>
    <mergeCell ref="J4:J16"/>
    <mergeCell ref="B30:I30"/>
    <mergeCell ref="A31:J31"/>
    <mergeCell ref="A32:A44"/>
    <mergeCell ref="J32:J44"/>
    <mergeCell ref="B44:I44"/>
    <mergeCell ref="A46:A71"/>
    <mergeCell ref="J46:J71"/>
    <mergeCell ref="B58:I58"/>
    <mergeCell ref="B71:I71"/>
    <mergeCell ref="A72:J9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BF14-917B-4BB7-BE8B-752B4B55936D}">
  <dimension ref="A1:P790"/>
  <sheetViews>
    <sheetView tabSelected="1" topLeftCell="A19" zoomScale="85" zoomScaleNormal="85" workbookViewId="0">
      <selection activeCell="G37" sqref="G3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53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289</v>
      </c>
      <c r="C4" s="24" t="s">
        <v>1</v>
      </c>
      <c r="D4" s="41" t="s">
        <v>2</v>
      </c>
      <c r="E4" s="25">
        <v>16.53</v>
      </c>
      <c r="F4" s="26">
        <f>E4*$K$6</f>
        <v>636.40500000000009</v>
      </c>
      <c r="G4" s="27"/>
      <c r="H4" s="28">
        <f>IF(OR(G4&lt;=2,G4&gt;=15),0,G4*F4)</f>
        <v>0</v>
      </c>
      <c r="I4" s="50" t="s">
        <v>294</v>
      </c>
      <c r="J4" s="56"/>
      <c r="K4" s="11" t="s">
        <v>21</v>
      </c>
    </row>
    <row r="5" spans="1:16">
      <c r="A5" s="65"/>
      <c r="B5" s="24" t="s">
        <v>289</v>
      </c>
      <c r="C5" s="52" t="s">
        <v>1</v>
      </c>
      <c r="D5" s="42" t="s">
        <v>3</v>
      </c>
      <c r="E5" s="29">
        <v>15.14</v>
      </c>
      <c r="F5" s="26">
        <f t="shared" ref="F5:F15" si="0">E5*$K$6</f>
        <v>582.89</v>
      </c>
      <c r="G5" s="30"/>
      <c r="H5" s="28">
        <f>IF(OR(G5&lt;=14,G5&gt;=25),0,G5*F5)</f>
        <v>0</v>
      </c>
      <c r="I5" s="50" t="s">
        <v>295</v>
      </c>
      <c r="J5" s="56"/>
      <c r="K5" s="12" t="s">
        <v>18</v>
      </c>
    </row>
    <row r="6" spans="1:16">
      <c r="A6" s="65"/>
      <c r="B6" s="24" t="s">
        <v>289</v>
      </c>
      <c r="C6" s="52" t="s">
        <v>1</v>
      </c>
      <c r="D6" s="42" t="s">
        <v>4</v>
      </c>
      <c r="E6" s="31">
        <v>13.32</v>
      </c>
      <c r="F6" s="32">
        <f t="shared" si="0"/>
        <v>512.82000000000005</v>
      </c>
      <c r="G6" s="33"/>
      <c r="H6" s="28">
        <f>IF(OR(G6&lt;=24,G6&gt;=50),0,G6*F6)</f>
        <v>0</v>
      </c>
      <c r="I6" s="50" t="s">
        <v>296</v>
      </c>
      <c r="J6" s="56"/>
      <c r="K6" s="21">
        <v>38.5</v>
      </c>
    </row>
    <row r="7" spans="1:16">
      <c r="A7" s="65"/>
      <c r="B7" s="24" t="s">
        <v>289</v>
      </c>
      <c r="C7" s="52" t="s">
        <v>1</v>
      </c>
      <c r="D7" s="42" t="s">
        <v>5</v>
      </c>
      <c r="E7" s="31">
        <v>12.66</v>
      </c>
      <c r="F7" s="32">
        <f t="shared" si="0"/>
        <v>487.41</v>
      </c>
      <c r="G7" s="33"/>
      <c r="H7" s="28">
        <f>IF(OR(G7&lt;=49,G7&gt;=100),0,G7*F7)</f>
        <v>0</v>
      </c>
      <c r="I7" s="50" t="s">
        <v>297</v>
      </c>
      <c r="J7" s="56"/>
    </row>
    <row r="8" spans="1:16">
      <c r="A8" s="65"/>
      <c r="B8" s="24" t="s">
        <v>289</v>
      </c>
      <c r="C8" s="52" t="s">
        <v>7</v>
      </c>
      <c r="D8" s="42" t="s">
        <v>2</v>
      </c>
      <c r="E8" s="31">
        <v>26.45</v>
      </c>
      <c r="F8" s="32">
        <f t="shared" si="0"/>
        <v>1018.3249999999999</v>
      </c>
      <c r="G8" s="33"/>
      <c r="H8" s="28">
        <f>IF(OR(G8&lt;=2,G8&gt;=15),0,G8*F8)</f>
        <v>0</v>
      </c>
      <c r="I8" s="50" t="s">
        <v>298</v>
      </c>
      <c r="J8" s="56"/>
      <c r="K8" s="67" t="s">
        <v>27</v>
      </c>
      <c r="L8" s="67"/>
      <c r="M8" s="67"/>
      <c r="N8" s="67"/>
    </row>
    <row r="9" spans="1:16">
      <c r="A9" s="65"/>
      <c r="B9" s="24" t="s">
        <v>289</v>
      </c>
      <c r="C9" s="52" t="s">
        <v>7</v>
      </c>
      <c r="D9" s="42" t="s">
        <v>3</v>
      </c>
      <c r="E9" s="31">
        <v>24.22</v>
      </c>
      <c r="F9" s="32">
        <f t="shared" si="0"/>
        <v>932.46999999999991</v>
      </c>
      <c r="G9" s="33"/>
      <c r="H9" s="28">
        <f>IF(OR(G9&lt;=14,G9&gt;=25),0,G9*F9)</f>
        <v>0</v>
      </c>
      <c r="I9" s="50" t="s">
        <v>299</v>
      </c>
      <c r="J9" s="56"/>
      <c r="K9" s="67"/>
      <c r="L9" s="67"/>
      <c r="M9" s="67"/>
      <c r="N9" s="67"/>
    </row>
    <row r="10" spans="1:16">
      <c r="A10" s="65"/>
      <c r="B10" s="24" t="s">
        <v>289</v>
      </c>
      <c r="C10" s="52" t="s">
        <v>7</v>
      </c>
      <c r="D10" s="42" t="s">
        <v>4</v>
      </c>
      <c r="E10" s="31">
        <v>21.31</v>
      </c>
      <c r="F10" s="32">
        <f t="shared" si="0"/>
        <v>820.43499999999995</v>
      </c>
      <c r="G10" s="33"/>
      <c r="H10" s="28">
        <f>IF(OR(G10&lt;=24,G10&gt;=50),0,G10*F10)</f>
        <v>0</v>
      </c>
      <c r="I10" s="50" t="s">
        <v>300</v>
      </c>
      <c r="J10" s="56"/>
      <c r="K10" s="67"/>
      <c r="L10" s="67"/>
      <c r="M10" s="67"/>
      <c r="N10" s="67"/>
    </row>
    <row r="11" spans="1:16">
      <c r="A11" s="65"/>
      <c r="B11" s="24" t="s">
        <v>289</v>
      </c>
      <c r="C11" s="52" t="s">
        <v>7</v>
      </c>
      <c r="D11" s="42" t="s">
        <v>5</v>
      </c>
      <c r="E11" s="31">
        <v>20.25</v>
      </c>
      <c r="F11" s="32">
        <f t="shared" si="0"/>
        <v>779.625</v>
      </c>
      <c r="G11" s="33"/>
      <c r="H11" s="28">
        <f>IF(OR(G11&lt;=49,G11&gt;=100),0,G11*F11)</f>
        <v>0</v>
      </c>
      <c r="I11" s="50" t="s">
        <v>301</v>
      </c>
      <c r="J11" s="56"/>
      <c r="K11" s="67"/>
      <c r="L11" s="67"/>
      <c r="M11" s="67"/>
      <c r="N11" s="67"/>
    </row>
    <row r="12" spans="1:16" ht="15.95" customHeight="1">
      <c r="A12" s="65"/>
      <c r="B12" s="24" t="s">
        <v>289</v>
      </c>
      <c r="C12" s="52" t="s">
        <v>9</v>
      </c>
      <c r="D12" s="42" t="s">
        <v>2</v>
      </c>
      <c r="E12" s="31">
        <v>34.71</v>
      </c>
      <c r="F12" s="32">
        <f t="shared" si="0"/>
        <v>1336.335</v>
      </c>
      <c r="G12" s="33"/>
      <c r="H12" s="28">
        <f>IF(OR(G12&lt;=2,G12&gt;=15),0,G12*F12)</f>
        <v>0</v>
      </c>
      <c r="I12" s="50" t="s">
        <v>302</v>
      </c>
      <c r="J12" s="56"/>
      <c r="K12" s="67"/>
      <c r="L12" s="67"/>
      <c r="M12" s="67"/>
      <c r="N12" s="67"/>
    </row>
    <row r="13" spans="1:16">
      <c r="A13" s="65"/>
      <c r="B13" s="24" t="s">
        <v>289</v>
      </c>
      <c r="C13" s="52" t="s">
        <v>9</v>
      </c>
      <c r="D13" s="42" t="s">
        <v>3</v>
      </c>
      <c r="E13" s="31">
        <v>31.79</v>
      </c>
      <c r="F13" s="32">
        <f t="shared" si="0"/>
        <v>1223.915</v>
      </c>
      <c r="G13" s="33"/>
      <c r="H13" s="28">
        <f>IF(OR(G13&lt;=14,G13&gt;=25),0,G13*F13)</f>
        <v>0</v>
      </c>
      <c r="I13" s="50" t="s">
        <v>303</v>
      </c>
      <c r="J13" s="56"/>
    </row>
    <row r="14" spans="1:16" ht="15.95" customHeight="1">
      <c r="A14" s="65"/>
      <c r="B14" s="24" t="s">
        <v>289</v>
      </c>
      <c r="C14" s="52" t="s">
        <v>9</v>
      </c>
      <c r="D14" s="42" t="s">
        <v>4</v>
      </c>
      <c r="E14" s="31">
        <v>27.97</v>
      </c>
      <c r="F14" s="32">
        <f t="shared" si="0"/>
        <v>1076.845</v>
      </c>
      <c r="G14" s="33"/>
      <c r="H14" s="28">
        <f>IF(OR(G14&lt;=24,G14&gt;=50),0,G14*F14)</f>
        <v>0</v>
      </c>
      <c r="I14" s="50" t="s">
        <v>304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24" t="s">
        <v>289</v>
      </c>
      <c r="C15" s="52" t="s">
        <v>9</v>
      </c>
      <c r="D15" s="42" t="s">
        <v>5</v>
      </c>
      <c r="E15" s="31">
        <v>26.58</v>
      </c>
      <c r="F15" s="32">
        <f t="shared" si="0"/>
        <v>1023.3299999999999</v>
      </c>
      <c r="G15" s="33"/>
      <c r="H15" s="28">
        <f>IF(OR(G15&lt;=49,G15&gt;=100),0,G15*F15)</f>
        <v>0</v>
      </c>
      <c r="I15" s="50" t="s">
        <v>305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52" t="s">
        <v>290</v>
      </c>
      <c r="C18" s="52" t="s">
        <v>1</v>
      </c>
      <c r="D18" s="42" t="s">
        <v>11</v>
      </c>
      <c r="E18" s="31">
        <v>35.19</v>
      </c>
      <c r="F18" s="32">
        <f t="shared" ref="F18:F29" si="1">E18*$K$6</f>
        <v>1354.8149999999998</v>
      </c>
      <c r="G18" s="33"/>
      <c r="H18" s="28">
        <f>IF(OR(G18&lt;=4,G18&gt;=15),0,G18*F18)</f>
        <v>0</v>
      </c>
      <c r="I18" s="50" t="s">
        <v>306</v>
      </c>
      <c r="J18" s="56"/>
      <c r="K18" s="69"/>
      <c r="L18" s="69"/>
      <c r="M18" s="69"/>
      <c r="N18" s="69"/>
      <c r="P18" s="6"/>
    </row>
    <row r="19" spans="1:16">
      <c r="A19" s="55"/>
      <c r="B19" s="52" t="s">
        <v>290</v>
      </c>
      <c r="C19" s="52" t="s">
        <v>1</v>
      </c>
      <c r="D19" s="42" t="s">
        <v>3</v>
      </c>
      <c r="E19" s="31">
        <v>33.25</v>
      </c>
      <c r="F19" s="32">
        <f t="shared" si="1"/>
        <v>1280.125</v>
      </c>
      <c r="G19" s="33"/>
      <c r="H19" s="28">
        <f>IF(OR(G19&lt;=14,G19&gt;=25),0,G19*F19)</f>
        <v>0</v>
      </c>
      <c r="I19" s="50" t="s">
        <v>307</v>
      </c>
      <c r="J19" s="56"/>
      <c r="K19" s="69"/>
      <c r="L19" s="69"/>
      <c r="M19" s="69"/>
      <c r="N19" s="69"/>
      <c r="P19" s="7"/>
    </row>
    <row r="20" spans="1:16">
      <c r="A20" s="55"/>
      <c r="B20" s="52" t="s">
        <v>290</v>
      </c>
      <c r="C20" s="52" t="s">
        <v>1</v>
      </c>
      <c r="D20" s="42" t="s">
        <v>4</v>
      </c>
      <c r="E20" s="31">
        <v>30.36</v>
      </c>
      <c r="F20" s="32">
        <f t="shared" si="1"/>
        <v>1168.8599999999999</v>
      </c>
      <c r="G20" s="33"/>
      <c r="H20" s="28">
        <f>IF(OR(G20&lt;=24,G20&gt;=50),0,G20*F20)</f>
        <v>0</v>
      </c>
      <c r="I20" s="50" t="s">
        <v>308</v>
      </c>
      <c r="J20" s="56"/>
      <c r="K20" s="69"/>
      <c r="L20" s="69"/>
      <c r="M20" s="69"/>
      <c r="N20" s="69"/>
    </row>
    <row r="21" spans="1:16">
      <c r="A21" s="55"/>
      <c r="B21" s="52" t="s">
        <v>290</v>
      </c>
      <c r="C21" s="52" t="s">
        <v>1</v>
      </c>
      <c r="D21" s="42" t="s">
        <v>5</v>
      </c>
      <c r="E21" s="31">
        <v>28.85</v>
      </c>
      <c r="F21" s="32">
        <f t="shared" si="1"/>
        <v>1110.7250000000001</v>
      </c>
      <c r="G21" s="33"/>
      <c r="H21" s="28">
        <f>IF(OR(G21&lt;=49,G21&gt;=100),0,G21*F21)</f>
        <v>0</v>
      </c>
      <c r="I21" s="50" t="s">
        <v>309</v>
      </c>
      <c r="J21" s="56"/>
    </row>
    <row r="22" spans="1:16">
      <c r="A22" s="55"/>
      <c r="B22" s="52" t="s">
        <v>290</v>
      </c>
      <c r="C22" s="52" t="s">
        <v>7</v>
      </c>
      <c r="D22" s="42" t="s">
        <v>11</v>
      </c>
      <c r="E22" s="31">
        <v>58.06</v>
      </c>
      <c r="F22" s="32">
        <f t="shared" si="1"/>
        <v>2235.31</v>
      </c>
      <c r="G22" s="33"/>
      <c r="H22" s="28">
        <f>IF(OR(G22&lt;=4,G22&gt;=15),0,G22*F22)</f>
        <v>0</v>
      </c>
      <c r="I22" s="50" t="s">
        <v>310</v>
      </c>
      <c r="J22" s="56"/>
    </row>
    <row r="23" spans="1:16">
      <c r="A23" s="55"/>
      <c r="B23" s="52" t="s">
        <v>290</v>
      </c>
      <c r="C23" s="52" t="s">
        <v>7</v>
      </c>
      <c r="D23" s="42" t="s">
        <v>3</v>
      </c>
      <c r="E23" s="31">
        <v>54.86</v>
      </c>
      <c r="F23" s="32">
        <f t="shared" si="1"/>
        <v>2112.11</v>
      </c>
      <c r="G23" s="33"/>
      <c r="H23" s="28">
        <f>IF(OR(G23&lt;=14,G23&gt;=25),0,G23*F23)</f>
        <v>0</v>
      </c>
      <c r="I23" s="50" t="s">
        <v>311</v>
      </c>
      <c r="J23" s="56"/>
    </row>
    <row r="24" spans="1:16">
      <c r="A24" s="55"/>
      <c r="B24" s="52" t="s">
        <v>290</v>
      </c>
      <c r="C24" s="52" t="s">
        <v>7</v>
      </c>
      <c r="D24" s="42" t="s">
        <v>4</v>
      </c>
      <c r="E24" s="31">
        <v>50.09</v>
      </c>
      <c r="F24" s="32">
        <f t="shared" si="1"/>
        <v>1928.4650000000001</v>
      </c>
      <c r="G24" s="33"/>
      <c r="H24" s="28">
        <f>IF(OR(G24&lt;=24,G24&gt;=50),0,G24*F24)</f>
        <v>0</v>
      </c>
      <c r="I24" s="50" t="s">
        <v>312</v>
      </c>
      <c r="J24" s="56"/>
    </row>
    <row r="25" spans="1:16">
      <c r="A25" s="55"/>
      <c r="B25" s="52" t="s">
        <v>290</v>
      </c>
      <c r="C25" s="52" t="s">
        <v>7</v>
      </c>
      <c r="D25" s="42" t="s">
        <v>5</v>
      </c>
      <c r="E25" s="31">
        <v>47.6</v>
      </c>
      <c r="F25" s="32">
        <f t="shared" si="1"/>
        <v>1832.6000000000001</v>
      </c>
      <c r="G25" s="33"/>
      <c r="H25" s="28">
        <f>IF(OR(G25&lt;=49,G25&gt;=100),0,G25*F25)</f>
        <v>0</v>
      </c>
      <c r="I25" s="50" t="s">
        <v>313</v>
      </c>
      <c r="J25" s="56"/>
      <c r="M25" s="16"/>
      <c r="N25" s="16"/>
      <c r="O25" s="16"/>
      <c r="P25" s="16"/>
    </row>
    <row r="26" spans="1:16">
      <c r="A26" s="55"/>
      <c r="B26" s="52" t="s">
        <v>290</v>
      </c>
      <c r="C26" s="52" t="s">
        <v>9</v>
      </c>
      <c r="D26" s="42" t="s">
        <v>11</v>
      </c>
      <c r="E26" s="31">
        <v>84.98</v>
      </c>
      <c r="F26" s="32">
        <f t="shared" si="1"/>
        <v>3271.73</v>
      </c>
      <c r="G26" s="33"/>
      <c r="H26" s="28">
        <f>IF(OR(G26&lt;=4,G26&gt;=15),0,G26*F26)</f>
        <v>0</v>
      </c>
      <c r="I26" s="50" t="s">
        <v>314</v>
      </c>
      <c r="J26" s="56"/>
      <c r="M26" s="16"/>
      <c r="N26" s="16"/>
      <c r="O26" s="16"/>
      <c r="P26" s="16"/>
    </row>
    <row r="27" spans="1:16">
      <c r="A27" s="55"/>
      <c r="B27" s="52" t="s">
        <v>290</v>
      </c>
      <c r="C27" s="52" t="s">
        <v>9</v>
      </c>
      <c r="D27" s="42" t="s">
        <v>3</v>
      </c>
      <c r="E27" s="31">
        <v>80.3</v>
      </c>
      <c r="F27" s="32">
        <f t="shared" si="1"/>
        <v>3091.5499999999997</v>
      </c>
      <c r="G27" s="33"/>
      <c r="H27" s="28">
        <f>IF(OR(G27&lt;=14,G27&gt;=25),0,G27*F27)</f>
        <v>0</v>
      </c>
      <c r="I27" s="50" t="s">
        <v>315</v>
      </c>
      <c r="J27" s="56"/>
      <c r="M27" s="16"/>
      <c r="N27" s="16"/>
      <c r="O27" s="16"/>
      <c r="P27" s="16"/>
    </row>
    <row r="28" spans="1:16">
      <c r="A28" s="55"/>
      <c r="B28" s="52" t="s">
        <v>290</v>
      </c>
      <c r="C28" s="52" t="s">
        <v>9</v>
      </c>
      <c r="D28" s="42" t="s">
        <v>4</v>
      </c>
      <c r="E28" s="31">
        <v>73.319999999999993</v>
      </c>
      <c r="F28" s="32">
        <f t="shared" si="1"/>
        <v>2822.8199999999997</v>
      </c>
      <c r="G28" s="33"/>
      <c r="H28" s="28">
        <f>IF(OR(G28&lt;=24,G28&gt;=50),0,G28*F28)</f>
        <v>0</v>
      </c>
      <c r="I28" s="50" t="s">
        <v>316</v>
      </c>
      <c r="J28" s="56"/>
      <c r="M28" s="16"/>
      <c r="N28" s="16"/>
      <c r="O28" s="16"/>
      <c r="P28" s="16"/>
    </row>
    <row r="29" spans="1:16">
      <c r="A29" s="55"/>
      <c r="B29" s="52" t="s">
        <v>290</v>
      </c>
      <c r="C29" s="52" t="s">
        <v>9</v>
      </c>
      <c r="D29" s="42" t="s">
        <v>5</v>
      </c>
      <c r="E29" s="31">
        <v>69.67</v>
      </c>
      <c r="F29" s="32">
        <f t="shared" si="1"/>
        <v>2682.2950000000001</v>
      </c>
      <c r="G29" s="33"/>
      <c r="H29" s="28">
        <f>IF(OR(G29&lt;=49,G29&gt;=100),0,G29*F29)</f>
        <v>0</v>
      </c>
      <c r="I29" s="50" t="s">
        <v>317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92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52" t="s">
        <v>291</v>
      </c>
      <c r="C32" s="52" t="s">
        <v>1</v>
      </c>
      <c r="D32" s="42" t="s">
        <v>11</v>
      </c>
      <c r="E32" s="31">
        <v>36.89</v>
      </c>
      <c r="F32" s="32">
        <f t="shared" ref="F32:F43" si="2">E32*$K$6</f>
        <v>1420.2650000000001</v>
      </c>
      <c r="G32" s="37"/>
      <c r="H32" s="28">
        <f>IF(OR(G32&lt;=4,G32&gt;=15),0,G32*F32)</f>
        <v>0</v>
      </c>
      <c r="I32" s="50" t="s">
        <v>318</v>
      </c>
      <c r="J32" s="56"/>
    </row>
    <row r="33" spans="1:10">
      <c r="A33" s="55"/>
      <c r="B33" s="52" t="s">
        <v>291</v>
      </c>
      <c r="C33" s="52" t="s">
        <v>1</v>
      </c>
      <c r="D33" s="42" t="s">
        <v>3</v>
      </c>
      <c r="E33" s="31">
        <v>34.51</v>
      </c>
      <c r="F33" s="32">
        <f t="shared" si="2"/>
        <v>1328.635</v>
      </c>
      <c r="G33" s="37"/>
      <c r="H33" s="28">
        <f>IF(OR(G33&lt;=14,G33&gt;=25),0,G33*F33)</f>
        <v>0</v>
      </c>
      <c r="I33" s="50" t="s">
        <v>319</v>
      </c>
      <c r="J33" s="56"/>
    </row>
    <row r="34" spans="1:10">
      <c r="A34" s="55"/>
      <c r="B34" s="52" t="s">
        <v>291</v>
      </c>
      <c r="C34" s="52" t="s">
        <v>1</v>
      </c>
      <c r="D34" s="42" t="s">
        <v>4</v>
      </c>
      <c r="E34" s="31">
        <v>31.8</v>
      </c>
      <c r="F34" s="32">
        <f t="shared" si="2"/>
        <v>1224.3</v>
      </c>
      <c r="G34" s="37"/>
      <c r="H34" s="28">
        <f>IF(OR(G34&lt;=24,G34&gt;=50),0,G34*F34)</f>
        <v>0</v>
      </c>
      <c r="I34" s="50" t="s">
        <v>320</v>
      </c>
      <c r="J34" s="56"/>
    </row>
    <row r="35" spans="1:10">
      <c r="A35" s="55"/>
      <c r="B35" s="52" t="s">
        <v>291</v>
      </c>
      <c r="C35" s="52" t="s">
        <v>1</v>
      </c>
      <c r="D35" s="42" t="s">
        <v>5</v>
      </c>
      <c r="E35" s="31">
        <v>31.97</v>
      </c>
      <c r="F35" s="32">
        <f t="shared" si="2"/>
        <v>1230.845</v>
      </c>
      <c r="G35" s="37"/>
      <c r="H35" s="28">
        <f>IF(OR(G35&lt;=49,G35&gt;=100),0,G35*F35)</f>
        <v>0</v>
      </c>
      <c r="I35" s="50" t="s">
        <v>321</v>
      </c>
      <c r="J35" s="56"/>
    </row>
    <row r="36" spans="1:10">
      <c r="A36" s="55"/>
      <c r="B36" s="52" t="s">
        <v>291</v>
      </c>
      <c r="C36" s="52" t="s">
        <v>7</v>
      </c>
      <c r="D36" s="42" t="s">
        <v>11</v>
      </c>
      <c r="E36" s="31">
        <v>60.87</v>
      </c>
      <c r="F36" s="32">
        <f t="shared" si="2"/>
        <v>2343.4949999999999</v>
      </c>
      <c r="G36" s="37"/>
      <c r="H36" s="28">
        <f>IF(OR(G36&lt;=4,G36&gt;=15),0,G36*F36)</f>
        <v>0</v>
      </c>
      <c r="I36" s="50" t="s">
        <v>322</v>
      </c>
      <c r="J36" s="56"/>
    </row>
    <row r="37" spans="1:10">
      <c r="A37" s="55"/>
      <c r="B37" s="52" t="s">
        <v>291</v>
      </c>
      <c r="C37" s="52" t="s">
        <v>7</v>
      </c>
      <c r="D37" s="42" t="s">
        <v>3</v>
      </c>
      <c r="E37" s="31">
        <v>56.93</v>
      </c>
      <c r="F37" s="32">
        <f t="shared" si="2"/>
        <v>2191.8049999999998</v>
      </c>
      <c r="G37" s="37"/>
      <c r="H37" s="28">
        <f>IF(OR(G37&lt;=14,G37&gt;=25),0,G37*F37)</f>
        <v>0</v>
      </c>
      <c r="I37" s="50" t="s">
        <v>323</v>
      </c>
      <c r="J37" s="56"/>
    </row>
    <row r="38" spans="1:10">
      <c r="A38" s="55"/>
      <c r="B38" s="52" t="s">
        <v>291</v>
      </c>
      <c r="C38" s="52" t="s">
        <v>7</v>
      </c>
      <c r="D38" s="42" t="s">
        <v>4</v>
      </c>
      <c r="E38" s="31">
        <v>52.47</v>
      </c>
      <c r="F38" s="32">
        <f t="shared" si="2"/>
        <v>2020.095</v>
      </c>
      <c r="G38" s="37"/>
      <c r="H38" s="28">
        <f>IF(OR(G38&lt;=24,G38&gt;=50),0,G38*F38)</f>
        <v>0</v>
      </c>
      <c r="I38" s="50" t="s">
        <v>324</v>
      </c>
      <c r="J38" s="56"/>
    </row>
    <row r="39" spans="1:10">
      <c r="A39" s="55"/>
      <c r="B39" s="52" t="s">
        <v>291</v>
      </c>
      <c r="C39" s="52" t="s">
        <v>7</v>
      </c>
      <c r="D39" s="42" t="s">
        <v>5</v>
      </c>
      <c r="E39" s="31">
        <v>52.75</v>
      </c>
      <c r="F39" s="32">
        <f t="shared" si="2"/>
        <v>2030.875</v>
      </c>
      <c r="G39" s="37"/>
      <c r="H39" s="28">
        <f>IF(OR(G39&lt;=49,G39&gt;=100),0,G39*F39)</f>
        <v>0</v>
      </c>
      <c r="I39" s="50" t="s">
        <v>325</v>
      </c>
      <c r="J39" s="56"/>
    </row>
    <row r="40" spans="1:10">
      <c r="A40" s="55"/>
      <c r="B40" s="52" t="s">
        <v>291</v>
      </c>
      <c r="C40" s="52" t="s">
        <v>9</v>
      </c>
      <c r="D40" s="42" t="s">
        <v>11</v>
      </c>
      <c r="E40" s="31">
        <v>89.09</v>
      </c>
      <c r="F40" s="32">
        <f t="shared" si="2"/>
        <v>3429.9650000000001</v>
      </c>
      <c r="G40" s="37"/>
      <c r="H40" s="28">
        <f>IF(OR(G40&lt;=4,G40&gt;=15),0,G40*F40)</f>
        <v>0</v>
      </c>
      <c r="I40" s="50" t="s">
        <v>326</v>
      </c>
      <c r="J40" s="56"/>
    </row>
    <row r="41" spans="1:10">
      <c r="A41" s="55"/>
      <c r="B41" s="52" t="s">
        <v>291</v>
      </c>
      <c r="C41" s="52" t="s">
        <v>9</v>
      </c>
      <c r="D41" s="42" t="s">
        <v>3</v>
      </c>
      <c r="E41" s="31">
        <v>83.33</v>
      </c>
      <c r="F41" s="32">
        <f t="shared" si="2"/>
        <v>3208.2049999999999</v>
      </c>
      <c r="G41" s="37"/>
      <c r="H41" s="28">
        <f>IF(OR(G41&lt;=14,G41&gt;=25),0,G41*F41)</f>
        <v>0</v>
      </c>
      <c r="I41" s="50" t="s">
        <v>327</v>
      </c>
      <c r="J41" s="56"/>
    </row>
    <row r="42" spans="1:10">
      <c r="A42" s="55"/>
      <c r="B42" s="52" t="s">
        <v>291</v>
      </c>
      <c r="C42" s="52" t="s">
        <v>9</v>
      </c>
      <c r="D42" s="42" t="s">
        <v>4</v>
      </c>
      <c r="E42" s="31">
        <v>76.81</v>
      </c>
      <c r="F42" s="32">
        <f t="shared" si="2"/>
        <v>2957.1849999999999</v>
      </c>
      <c r="G42" s="37"/>
      <c r="H42" s="28">
        <f>IF(OR(G42&lt;=24,G42&gt;=50),0,G42*F42)</f>
        <v>0</v>
      </c>
      <c r="I42" s="50" t="s">
        <v>328</v>
      </c>
      <c r="J42" s="56"/>
    </row>
    <row r="43" spans="1:10">
      <c r="A43" s="55"/>
      <c r="B43" s="52" t="s">
        <v>291</v>
      </c>
      <c r="C43" s="52" t="s">
        <v>9</v>
      </c>
      <c r="D43" s="42" t="s">
        <v>5</v>
      </c>
      <c r="E43" s="31">
        <v>77.22</v>
      </c>
      <c r="F43" s="32">
        <f t="shared" si="2"/>
        <v>2972.97</v>
      </c>
      <c r="G43" s="37"/>
      <c r="H43" s="28">
        <f>IF(OR(G43&lt;=49,G43&gt;=100),0,G43*F43)</f>
        <v>0</v>
      </c>
      <c r="I43" s="50" t="s">
        <v>329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52" t="s">
        <v>292</v>
      </c>
      <c r="C46" s="52" t="s">
        <v>1</v>
      </c>
      <c r="D46" s="49" t="s">
        <v>481</v>
      </c>
      <c r="E46" s="31">
        <v>22.05</v>
      </c>
      <c r="F46" s="32">
        <f>E46*$K$6</f>
        <v>848.92500000000007</v>
      </c>
      <c r="G46" s="37"/>
      <c r="H46" s="28">
        <f>IF(OR(G46&lt;=4,G46&gt;=10),0,G46*F46)</f>
        <v>0</v>
      </c>
      <c r="I46" s="50" t="s">
        <v>330</v>
      </c>
      <c r="J46" s="56"/>
    </row>
    <row r="47" spans="1:10">
      <c r="A47" s="55"/>
      <c r="B47" s="52" t="s">
        <v>292</v>
      </c>
      <c r="C47" s="52" t="s">
        <v>1</v>
      </c>
      <c r="D47" s="49" t="s">
        <v>482</v>
      </c>
      <c r="E47" s="31">
        <v>20.51</v>
      </c>
      <c r="F47" s="32">
        <f t="shared" ref="F47:F57" si="3">E47*$K$6</f>
        <v>789.6350000000001</v>
      </c>
      <c r="G47" s="37"/>
      <c r="H47" s="28">
        <f>IF(OR(G47&lt;=9,G47&gt;=25),0,G47*F47)</f>
        <v>0</v>
      </c>
      <c r="I47" s="50" t="s">
        <v>331</v>
      </c>
      <c r="J47" s="56"/>
    </row>
    <row r="48" spans="1:10">
      <c r="A48" s="55"/>
      <c r="B48" s="52" t="s">
        <v>292</v>
      </c>
      <c r="C48" s="52" t="s">
        <v>1</v>
      </c>
      <c r="D48" s="49" t="s">
        <v>4</v>
      </c>
      <c r="E48" s="31">
        <v>19.079999999999998</v>
      </c>
      <c r="F48" s="32">
        <f t="shared" si="3"/>
        <v>734.57999999999993</v>
      </c>
      <c r="G48" s="37"/>
      <c r="H48" s="28">
        <f>IF(OR(G48&lt;=24,G48&gt;=50),0,G48*F48)</f>
        <v>0</v>
      </c>
      <c r="I48" s="50" t="s">
        <v>332</v>
      </c>
      <c r="J48" s="56"/>
    </row>
    <row r="49" spans="1:10">
      <c r="A49" s="55"/>
      <c r="B49" s="52" t="s">
        <v>292</v>
      </c>
      <c r="C49" s="52" t="s">
        <v>1</v>
      </c>
      <c r="D49" s="49" t="s">
        <v>5</v>
      </c>
      <c r="E49" s="31">
        <v>17.739999999999998</v>
      </c>
      <c r="F49" s="32">
        <f t="shared" si="3"/>
        <v>682.9899999999999</v>
      </c>
      <c r="G49" s="37"/>
      <c r="H49" s="28">
        <f>IF(OR(G49&lt;=49,G49&gt;=100),0,G49*F49)</f>
        <v>0</v>
      </c>
      <c r="I49" s="50" t="s">
        <v>333</v>
      </c>
      <c r="J49" s="56"/>
    </row>
    <row r="50" spans="1:10">
      <c r="A50" s="55"/>
      <c r="B50" s="52" t="s">
        <v>292</v>
      </c>
      <c r="C50" s="52" t="s">
        <v>7</v>
      </c>
      <c r="D50" s="49" t="s">
        <v>481</v>
      </c>
      <c r="E50" s="31">
        <v>36.39</v>
      </c>
      <c r="F50" s="32">
        <f t="shared" si="3"/>
        <v>1401.0150000000001</v>
      </c>
      <c r="G50" s="37"/>
      <c r="H50" s="28">
        <f t="shared" ref="H50:H54" si="4">IF(OR(G50&lt;=4,G50&gt;=10),0,G50*F50)</f>
        <v>0</v>
      </c>
      <c r="I50" s="50" t="s">
        <v>330</v>
      </c>
      <c r="J50" s="56"/>
    </row>
    <row r="51" spans="1:10">
      <c r="A51" s="55"/>
      <c r="B51" s="52" t="s">
        <v>292</v>
      </c>
      <c r="C51" s="52" t="s">
        <v>7</v>
      </c>
      <c r="D51" s="49" t="s">
        <v>482</v>
      </c>
      <c r="E51" s="31">
        <v>33.85</v>
      </c>
      <c r="F51" s="32">
        <f t="shared" si="3"/>
        <v>1303.2250000000001</v>
      </c>
      <c r="G51" s="37"/>
      <c r="H51" s="28">
        <f>IF(OR(G51&lt;=9,G51&gt;=25),0,G51*F51)</f>
        <v>0</v>
      </c>
      <c r="I51" s="50" t="s">
        <v>334</v>
      </c>
      <c r="J51" s="56"/>
    </row>
    <row r="52" spans="1:10">
      <c r="A52" s="55"/>
      <c r="B52" s="52" t="s">
        <v>292</v>
      </c>
      <c r="C52" s="52" t="s">
        <v>7</v>
      </c>
      <c r="D52" s="49" t="s">
        <v>4</v>
      </c>
      <c r="E52" s="31">
        <v>31.48</v>
      </c>
      <c r="F52" s="32">
        <f t="shared" si="3"/>
        <v>1211.98</v>
      </c>
      <c r="G52" s="37"/>
      <c r="H52" s="28">
        <f>IF(OR(G52&lt;=24,G52&gt;=50),0,G52*F52)</f>
        <v>0</v>
      </c>
      <c r="I52" s="50" t="s">
        <v>335</v>
      </c>
      <c r="J52" s="56"/>
    </row>
    <row r="53" spans="1:10">
      <c r="A53" s="55"/>
      <c r="B53" s="52" t="s">
        <v>292</v>
      </c>
      <c r="C53" s="52" t="s">
        <v>7</v>
      </c>
      <c r="D53" s="49" t="s">
        <v>5</v>
      </c>
      <c r="E53" s="31">
        <v>29.27</v>
      </c>
      <c r="F53" s="32">
        <f t="shared" si="3"/>
        <v>1126.895</v>
      </c>
      <c r="G53" s="37"/>
      <c r="H53" s="28">
        <f>IF(OR(G53&lt;=49,G53&gt;=100),0,G53*F53)</f>
        <v>0</v>
      </c>
      <c r="I53" s="50" t="s">
        <v>336</v>
      </c>
      <c r="J53" s="56"/>
    </row>
    <row r="54" spans="1:10">
      <c r="A54" s="55"/>
      <c r="B54" s="52" t="s">
        <v>292</v>
      </c>
      <c r="C54" s="52" t="s">
        <v>9</v>
      </c>
      <c r="D54" s="49" t="s">
        <v>481</v>
      </c>
      <c r="E54" s="31">
        <v>50.73</v>
      </c>
      <c r="F54" s="32">
        <f t="shared" si="3"/>
        <v>1953.1049999999998</v>
      </c>
      <c r="G54" s="37"/>
      <c r="H54" s="28">
        <f t="shared" si="4"/>
        <v>0</v>
      </c>
      <c r="I54" s="50" t="s">
        <v>337</v>
      </c>
      <c r="J54" s="56"/>
    </row>
    <row r="55" spans="1:10">
      <c r="A55" s="55"/>
      <c r="B55" s="52" t="s">
        <v>292</v>
      </c>
      <c r="C55" s="52" t="s">
        <v>9</v>
      </c>
      <c r="D55" s="49" t="s">
        <v>482</v>
      </c>
      <c r="E55" s="31">
        <v>47.18</v>
      </c>
      <c r="F55" s="32">
        <f t="shared" si="3"/>
        <v>1816.43</v>
      </c>
      <c r="G55" s="37"/>
      <c r="H55" s="28">
        <f>IF(OR(G55&lt;=9,G55&gt;=25),0,G55*F55)</f>
        <v>0</v>
      </c>
      <c r="I55" s="50" t="s">
        <v>338</v>
      </c>
      <c r="J55" s="56"/>
    </row>
    <row r="56" spans="1:10">
      <c r="A56" s="55"/>
      <c r="B56" s="52" t="s">
        <v>292</v>
      </c>
      <c r="C56" s="52" t="s">
        <v>9</v>
      </c>
      <c r="D56" s="49" t="s">
        <v>4</v>
      </c>
      <c r="E56" s="31">
        <v>43.88</v>
      </c>
      <c r="F56" s="32">
        <f t="shared" si="3"/>
        <v>1689.38</v>
      </c>
      <c r="G56" s="37"/>
      <c r="H56" s="28">
        <f>IF(OR(G56&lt;=24,G56&gt;=50),0,G56*F56)</f>
        <v>0</v>
      </c>
      <c r="I56" s="50" t="s">
        <v>339</v>
      </c>
      <c r="J56" s="56"/>
    </row>
    <row r="57" spans="1:10">
      <c r="A57" s="55"/>
      <c r="B57" s="52" t="s">
        <v>292</v>
      </c>
      <c r="C57" s="52" t="s">
        <v>9</v>
      </c>
      <c r="D57" s="49" t="s">
        <v>5</v>
      </c>
      <c r="E57" s="38">
        <v>40.799999999999997</v>
      </c>
      <c r="F57" s="39">
        <f t="shared" si="3"/>
        <v>1570.8</v>
      </c>
      <c r="G57" s="40"/>
      <c r="H57" s="28">
        <f>IF(OR(G57&lt;=49,G57&gt;=100),0,G57*F57)</f>
        <v>0</v>
      </c>
      <c r="I57" s="50" t="s">
        <v>340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293</v>
      </c>
      <c r="C59" s="52" t="s">
        <v>1</v>
      </c>
      <c r="D59" s="49" t="s">
        <v>484</v>
      </c>
      <c r="E59" s="31">
        <v>60.65</v>
      </c>
      <c r="F59" s="32">
        <f>E59*$K$6</f>
        <v>2335.0250000000001</v>
      </c>
      <c r="G59" s="37"/>
      <c r="H59" s="28">
        <f>IF(OR(G59&lt;=0,G59&gt;=10),0,G59*F59)</f>
        <v>0</v>
      </c>
      <c r="I59" s="50" t="s">
        <v>341</v>
      </c>
      <c r="J59" s="56"/>
    </row>
    <row r="60" spans="1:10">
      <c r="A60" s="56"/>
      <c r="B60" s="35" t="s">
        <v>293</v>
      </c>
      <c r="C60" s="52" t="s">
        <v>1</v>
      </c>
      <c r="D60" s="49" t="s">
        <v>482</v>
      </c>
      <c r="E60" s="31">
        <v>56.41</v>
      </c>
      <c r="F60" s="32">
        <f>E60*$K$6</f>
        <v>2171.7849999999999</v>
      </c>
      <c r="G60" s="37"/>
      <c r="H60" s="28">
        <f>IF(OR(G60&lt;=9,G60&gt;=25),0,G60*F60)</f>
        <v>0</v>
      </c>
      <c r="I60" s="50" t="s">
        <v>342</v>
      </c>
      <c r="J60" s="56"/>
    </row>
    <row r="61" spans="1:10">
      <c r="A61" s="56"/>
      <c r="B61" s="35" t="s">
        <v>293</v>
      </c>
      <c r="C61" s="52" t="s">
        <v>1</v>
      </c>
      <c r="D61" s="49" t="s">
        <v>4</v>
      </c>
      <c r="E61" s="31">
        <v>52.46</v>
      </c>
      <c r="F61" s="32">
        <f t="shared" ref="F61:F70" si="5">E61*$K$6</f>
        <v>2019.71</v>
      </c>
      <c r="G61" s="37"/>
      <c r="H61" s="28">
        <f>IF(OR(G61&lt;=24,G61&gt;=50),0,G61*F61)</f>
        <v>0</v>
      </c>
      <c r="I61" s="50" t="s">
        <v>343</v>
      </c>
      <c r="J61" s="56"/>
    </row>
    <row r="62" spans="1:10">
      <c r="A62" s="56"/>
      <c r="B62" s="35" t="s">
        <v>293</v>
      </c>
      <c r="C62" s="52" t="s">
        <v>1</v>
      </c>
      <c r="D62" s="49" t="s">
        <v>5</v>
      </c>
      <c r="E62" s="31">
        <v>48.79</v>
      </c>
      <c r="F62" s="32">
        <f t="shared" si="5"/>
        <v>1878.415</v>
      </c>
      <c r="G62" s="37"/>
      <c r="H62" s="28">
        <f>IF(OR(G62&lt;=49,G62&gt;=100),0,G62*F62)</f>
        <v>0</v>
      </c>
      <c r="I62" s="50" t="s">
        <v>344</v>
      </c>
      <c r="J62" s="56"/>
    </row>
    <row r="63" spans="1:10">
      <c r="A63" s="56"/>
      <c r="B63" s="35" t="s">
        <v>293</v>
      </c>
      <c r="C63" s="52" t="s">
        <v>7</v>
      </c>
      <c r="D63" s="49" t="s">
        <v>484</v>
      </c>
      <c r="E63" s="31">
        <v>100.07</v>
      </c>
      <c r="F63" s="32">
        <f t="shared" si="5"/>
        <v>3852.6949999999997</v>
      </c>
      <c r="G63" s="37"/>
      <c r="H63" s="28">
        <f>IF(OR(G63&lt;=0,G63&gt;=10),0,G63*F63)</f>
        <v>0</v>
      </c>
      <c r="I63" s="50" t="s">
        <v>345</v>
      </c>
      <c r="J63" s="56"/>
    </row>
    <row r="64" spans="1:10">
      <c r="A64" s="56"/>
      <c r="B64" s="35" t="s">
        <v>293</v>
      </c>
      <c r="C64" s="52" t="s">
        <v>7</v>
      </c>
      <c r="D64" s="49" t="s">
        <v>482</v>
      </c>
      <c r="E64" s="31">
        <v>93.07</v>
      </c>
      <c r="F64" s="32">
        <f t="shared" si="5"/>
        <v>3583.1949999999997</v>
      </c>
      <c r="G64" s="37"/>
      <c r="H64" s="28">
        <f>IF(OR(G64&lt;=9,G64&gt;=25),0,G64*F64)</f>
        <v>0</v>
      </c>
      <c r="I64" s="50" t="s">
        <v>346</v>
      </c>
      <c r="J64" s="56"/>
    </row>
    <row r="65" spans="1:10">
      <c r="A65" s="56"/>
      <c r="B65" s="35" t="s">
        <v>293</v>
      </c>
      <c r="C65" s="52" t="s">
        <v>7</v>
      </c>
      <c r="D65" s="49" t="s">
        <v>4</v>
      </c>
      <c r="E65" s="31">
        <v>86.55</v>
      </c>
      <c r="F65" s="32">
        <f t="shared" si="5"/>
        <v>3332.1749999999997</v>
      </c>
      <c r="G65" s="37"/>
      <c r="H65" s="28">
        <f>IF(OR(G65&lt;=24,G65&gt;=50),0,G65*F65)</f>
        <v>0</v>
      </c>
      <c r="I65" s="50" t="s">
        <v>347</v>
      </c>
      <c r="J65" s="56"/>
    </row>
    <row r="66" spans="1:10">
      <c r="A66" s="56"/>
      <c r="B66" s="35" t="s">
        <v>293</v>
      </c>
      <c r="C66" s="52" t="s">
        <v>7</v>
      </c>
      <c r="D66" s="49" t="s">
        <v>5</v>
      </c>
      <c r="E66" s="31">
        <v>80.5</v>
      </c>
      <c r="F66" s="32">
        <f t="shared" si="5"/>
        <v>3099.25</v>
      </c>
      <c r="G66" s="37"/>
      <c r="H66" s="28">
        <f>IF(OR(G66&lt;=49,G66&gt;=100),0,G66*F66)</f>
        <v>0</v>
      </c>
      <c r="I66" s="50" t="s">
        <v>348</v>
      </c>
      <c r="J66" s="56"/>
    </row>
    <row r="67" spans="1:10">
      <c r="A67" s="56"/>
      <c r="B67" s="35" t="s">
        <v>293</v>
      </c>
      <c r="C67" s="52" t="s">
        <v>9</v>
      </c>
      <c r="D67" s="49" t="s">
        <v>484</v>
      </c>
      <c r="E67" s="31">
        <v>139.5</v>
      </c>
      <c r="F67" s="32">
        <f t="shared" si="5"/>
        <v>5370.75</v>
      </c>
      <c r="G67" s="37"/>
      <c r="H67" s="28">
        <f>IF(OR(G67&lt;=0,G67&gt;=10),0,G67*F67)</f>
        <v>0</v>
      </c>
      <c r="I67" s="50" t="s">
        <v>349</v>
      </c>
      <c r="J67" s="56"/>
    </row>
    <row r="68" spans="1:10">
      <c r="A68" s="56"/>
      <c r="B68" s="35" t="s">
        <v>293</v>
      </c>
      <c r="C68" s="52" t="s">
        <v>9</v>
      </c>
      <c r="D68" s="49" t="s">
        <v>482</v>
      </c>
      <c r="E68" s="31">
        <v>129.72999999999999</v>
      </c>
      <c r="F68" s="32">
        <f t="shared" si="5"/>
        <v>4994.6049999999996</v>
      </c>
      <c r="G68" s="37"/>
      <c r="H68" s="28">
        <f>IF(OR(G68&lt;=9,G68&gt;=25),0,G68*F68)</f>
        <v>0</v>
      </c>
      <c r="I68" s="50" t="s">
        <v>350</v>
      </c>
      <c r="J68" s="56"/>
    </row>
    <row r="69" spans="1:10">
      <c r="A69" s="56"/>
      <c r="B69" s="35" t="s">
        <v>293</v>
      </c>
      <c r="C69" s="52" t="s">
        <v>9</v>
      </c>
      <c r="D69" s="49" t="s">
        <v>4</v>
      </c>
      <c r="E69" s="31">
        <v>120.65</v>
      </c>
      <c r="F69" s="32">
        <f t="shared" si="5"/>
        <v>4645.0250000000005</v>
      </c>
      <c r="G69" s="37"/>
      <c r="H69" s="28">
        <f>IF(OR(G69&lt;=24,G69&gt;=50),0,G69*F69)</f>
        <v>0</v>
      </c>
      <c r="I69" s="50" t="s">
        <v>351</v>
      </c>
      <c r="J69" s="56"/>
    </row>
    <row r="70" spans="1:10">
      <c r="A70" s="56"/>
      <c r="B70" s="35" t="s">
        <v>293</v>
      </c>
      <c r="C70" s="52" t="s">
        <v>9</v>
      </c>
      <c r="D70" s="49" t="s">
        <v>5</v>
      </c>
      <c r="E70" s="38">
        <v>112.22</v>
      </c>
      <c r="F70" s="39">
        <f t="shared" si="5"/>
        <v>4320.47</v>
      </c>
      <c r="G70" s="40"/>
      <c r="H70" s="28">
        <f>IF(OR(G70&lt;=49,G70&gt;=100),0,G70*F70)</f>
        <v>0</v>
      </c>
      <c r="I70" s="50" t="s">
        <v>352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K8:N12"/>
    <mergeCell ref="K14:N20"/>
    <mergeCell ref="B16:I16"/>
    <mergeCell ref="A17:J17"/>
    <mergeCell ref="A18:A30"/>
    <mergeCell ref="J18:J30"/>
    <mergeCell ref="A45:J45"/>
    <mergeCell ref="J1:J2"/>
    <mergeCell ref="A3:J3"/>
    <mergeCell ref="A4:A16"/>
    <mergeCell ref="J4:J16"/>
    <mergeCell ref="B30:I30"/>
    <mergeCell ref="A31:J31"/>
    <mergeCell ref="A32:A44"/>
    <mergeCell ref="J32:J44"/>
    <mergeCell ref="B44:I44"/>
    <mergeCell ref="A46:A71"/>
    <mergeCell ref="J46:J71"/>
    <mergeCell ref="B58:I58"/>
    <mergeCell ref="B71:I71"/>
    <mergeCell ref="A72:J9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418DC-53A5-47E4-AB68-F27534AD6A26}">
  <dimension ref="A1:P790"/>
  <sheetViews>
    <sheetView zoomScale="85" zoomScaleNormal="85" workbookViewId="0">
      <selection activeCell="K7" sqref="K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8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224</v>
      </c>
      <c r="C4" s="24" t="s">
        <v>1</v>
      </c>
      <c r="D4" s="41" t="s">
        <v>2</v>
      </c>
      <c r="E4" s="25">
        <v>15.26</v>
      </c>
      <c r="F4" s="26">
        <f>E4*$K$6</f>
        <v>587.51</v>
      </c>
      <c r="G4" s="27"/>
      <c r="H4" s="28">
        <f>IF(OR(G4&lt;=2,G4&gt;=15),0,G4*F4)</f>
        <v>0</v>
      </c>
      <c r="I4" s="50" t="s">
        <v>229</v>
      </c>
      <c r="J4" s="56"/>
      <c r="K4" s="11" t="s">
        <v>21</v>
      </c>
    </row>
    <row r="5" spans="1:16">
      <c r="A5" s="65"/>
      <c r="B5" s="24" t="s">
        <v>224</v>
      </c>
      <c r="C5" s="36" t="s">
        <v>1</v>
      </c>
      <c r="D5" s="42" t="s">
        <v>3</v>
      </c>
      <c r="E5" s="29">
        <v>13.97</v>
      </c>
      <c r="F5" s="26">
        <f t="shared" ref="F5:F15" si="0">E5*$K$6</f>
        <v>537.84500000000003</v>
      </c>
      <c r="G5" s="30"/>
      <c r="H5" s="28">
        <f>IF(OR(G5&lt;=14,G5&gt;=25),0,G5*F5)</f>
        <v>0</v>
      </c>
      <c r="I5" s="50" t="s">
        <v>230</v>
      </c>
      <c r="J5" s="56"/>
      <c r="K5" s="12" t="s">
        <v>18</v>
      </c>
    </row>
    <row r="6" spans="1:16">
      <c r="A6" s="65"/>
      <c r="B6" s="24" t="s">
        <v>224</v>
      </c>
      <c r="C6" s="36" t="s">
        <v>1</v>
      </c>
      <c r="D6" s="42" t="s">
        <v>4</v>
      </c>
      <c r="E6" s="31">
        <v>12.29</v>
      </c>
      <c r="F6" s="32">
        <f t="shared" si="0"/>
        <v>473.16499999999996</v>
      </c>
      <c r="G6" s="33"/>
      <c r="H6" s="28">
        <f>IF(OR(G6&lt;=24,G6&gt;=50),0,G6*F6)</f>
        <v>0</v>
      </c>
      <c r="I6" s="50" t="s">
        <v>231</v>
      </c>
      <c r="J6" s="56"/>
      <c r="K6" s="21">
        <v>38.5</v>
      </c>
    </row>
    <row r="7" spans="1:16">
      <c r="A7" s="65"/>
      <c r="B7" s="24" t="s">
        <v>224</v>
      </c>
      <c r="C7" s="36" t="s">
        <v>1</v>
      </c>
      <c r="D7" s="42" t="s">
        <v>5</v>
      </c>
      <c r="E7" s="31">
        <v>11.68</v>
      </c>
      <c r="F7" s="32">
        <f t="shared" si="0"/>
        <v>449.68</v>
      </c>
      <c r="G7" s="33"/>
      <c r="H7" s="28">
        <f>IF(OR(G7&lt;=49,G7&gt;=100),0,G7*F7)</f>
        <v>0</v>
      </c>
      <c r="I7" s="50" t="s">
        <v>232</v>
      </c>
      <c r="J7" s="56"/>
    </row>
    <row r="8" spans="1:16">
      <c r="A8" s="65"/>
      <c r="B8" s="24" t="s">
        <v>224</v>
      </c>
      <c r="C8" s="36" t="s">
        <v>7</v>
      </c>
      <c r="D8" s="42" t="s">
        <v>2</v>
      </c>
      <c r="E8" s="31">
        <v>24.41</v>
      </c>
      <c r="F8" s="32">
        <f t="shared" si="0"/>
        <v>939.78499999999997</v>
      </c>
      <c r="G8" s="33"/>
      <c r="H8" s="28">
        <f>IF(OR(G8&lt;=2,G8&gt;=15),0,G8*F8)</f>
        <v>0</v>
      </c>
      <c r="I8" s="50" t="s">
        <v>233</v>
      </c>
      <c r="J8" s="56"/>
      <c r="K8" s="67" t="s">
        <v>27</v>
      </c>
      <c r="L8" s="67"/>
      <c r="M8" s="67"/>
      <c r="N8" s="67"/>
    </row>
    <row r="9" spans="1:16">
      <c r="A9" s="65"/>
      <c r="B9" s="24" t="s">
        <v>224</v>
      </c>
      <c r="C9" s="36" t="s">
        <v>7</v>
      </c>
      <c r="D9" s="42" t="s">
        <v>3</v>
      </c>
      <c r="E9" s="31">
        <v>22.36</v>
      </c>
      <c r="F9" s="32">
        <f t="shared" si="0"/>
        <v>860.86</v>
      </c>
      <c r="G9" s="33"/>
      <c r="H9" s="28">
        <f>IF(OR(G9&lt;=14,G9&gt;=25),0,G9*F9)</f>
        <v>0</v>
      </c>
      <c r="I9" s="50" t="s">
        <v>236</v>
      </c>
      <c r="J9" s="56"/>
      <c r="K9" s="67"/>
      <c r="L9" s="67"/>
      <c r="M9" s="67"/>
      <c r="N9" s="67"/>
    </row>
    <row r="10" spans="1:16">
      <c r="A10" s="65"/>
      <c r="B10" s="24" t="s">
        <v>224</v>
      </c>
      <c r="C10" s="36" t="s">
        <v>7</v>
      </c>
      <c r="D10" s="42" t="s">
        <v>4</v>
      </c>
      <c r="E10" s="31">
        <v>19.670000000000002</v>
      </c>
      <c r="F10" s="32">
        <f t="shared" si="0"/>
        <v>757.29500000000007</v>
      </c>
      <c r="G10" s="33"/>
      <c r="H10" s="28">
        <f>IF(OR(G10&lt;=24,G10&gt;=50),0,G10*F10)</f>
        <v>0</v>
      </c>
      <c r="I10" s="50" t="s">
        <v>234</v>
      </c>
      <c r="J10" s="56"/>
      <c r="K10" s="67"/>
      <c r="L10" s="67"/>
      <c r="M10" s="67"/>
      <c r="N10" s="67"/>
    </row>
    <row r="11" spans="1:16">
      <c r="A11" s="65"/>
      <c r="B11" s="24" t="s">
        <v>224</v>
      </c>
      <c r="C11" s="36" t="s">
        <v>7</v>
      </c>
      <c r="D11" s="42" t="s">
        <v>5</v>
      </c>
      <c r="E11" s="31">
        <v>18.690000000000001</v>
      </c>
      <c r="F11" s="32">
        <f t="shared" si="0"/>
        <v>719.56500000000005</v>
      </c>
      <c r="G11" s="33"/>
      <c r="H11" s="28">
        <f>IF(OR(G11&lt;=49,G11&gt;=100),0,G11*F11)</f>
        <v>0</v>
      </c>
      <c r="I11" s="50" t="s">
        <v>235</v>
      </c>
      <c r="J11" s="56"/>
      <c r="K11" s="67"/>
      <c r="L11" s="67"/>
      <c r="M11" s="67"/>
      <c r="N11" s="67"/>
    </row>
    <row r="12" spans="1:16" ht="15.95" customHeight="1">
      <c r="A12" s="65"/>
      <c r="B12" s="24" t="s">
        <v>224</v>
      </c>
      <c r="C12" s="36" t="s">
        <v>9</v>
      </c>
      <c r="D12" s="42" t="s">
        <v>2</v>
      </c>
      <c r="E12" s="31">
        <v>32.04</v>
      </c>
      <c r="F12" s="32">
        <f t="shared" si="0"/>
        <v>1233.54</v>
      </c>
      <c r="G12" s="33"/>
      <c r="H12" s="28">
        <f>IF(OR(G12&lt;=2,G12&gt;=15),0,G12*F12)</f>
        <v>0</v>
      </c>
      <c r="I12" s="50" t="s">
        <v>237</v>
      </c>
      <c r="J12" s="56"/>
      <c r="K12" s="67"/>
      <c r="L12" s="67"/>
      <c r="M12" s="67"/>
      <c r="N12" s="67"/>
    </row>
    <row r="13" spans="1:16">
      <c r="A13" s="65"/>
      <c r="B13" s="24" t="s">
        <v>224</v>
      </c>
      <c r="C13" s="36" t="s">
        <v>9</v>
      </c>
      <c r="D13" s="42" t="s">
        <v>3</v>
      </c>
      <c r="E13" s="31">
        <v>29.35</v>
      </c>
      <c r="F13" s="32">
        <f t="shared" si="0"/>
        <v>1129.9750000000001</v>
      </c>
      <c r="G13" s="33"/>
      <c r="H13" s="28">
        <f>IF(OR(G13&lt;=14,G13&gt;=25),0,G13*F13)</f>
        <v>0</v>
      </c>
      <c r="I13" s="50" t="s">
        <v>238</v>
      </c>
      <c r="J13" s="56"/>
    </row>
    <row r="14" spans="1:16" ht="15.95" customHeight="1">
      <c r="A14" s="65"/>
      <c r="B14" s="24" t="s">
        <v>224</v>
      </c>
      <c r="C14" s="36" t="s">
        <v>9</v>
      </c>
      <c r="D14" s="42" t="s">
        <v>4</v>
      </c>
      <c r="E14" s="31">
        <v>25.82</v>
      </c>
      <c r="F14" s="32">
        <f t="shared" si="0"/>
        <v>994.07</v>
      </c>
      <c r="G14" s="33"/>
      <c r="H14" s="28">
        <f>IF(OR(G14&lt;=24,G14&gt;=50),0,G14*F14)</f>
        <v>0</v>
      </c>
      <c r="I14" s="50" t="s">
        <v>239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24" t="s">
        <v>224</v>
      </c>
      <c r="C15" s="36" t="s">
        <v>9</v>
      </c>
      <c r="D15" s="42" t="s">
        <v>5</v>
      </c>
      <c r="E15" s="31">
        <v>24.53</v>
      </c>
      <c r="F15" s="32">
        <f t="shared" si="0"/>
        <v>944.40500000000009</v>
      </c>
      <c r="G15" s="33"/>
      <c r="H15" s="28">
        <f>IF(OR(G15&lt;=49,G15&gt;=100),0,G15*F15)</f>
        <v>0</v>
      </c>
      <c r="I15" s="50" t="s">
        <v>240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36" t="s">
        <v>225</v>
      </c>
      <c r="C18" s="36" t="s">
        <v>1</v>
      </c>
      <c r="D18" s="42" t="s">
        <v>11</v>
      </c>
      <c r="E18" s="31">
        <v>32.479999999999997</v>
      </c>
      <c r="F18" s="32">
        <f t="shared" ref="F18:F29" si="1">E18*$K$6</f>
        <v>1250.4799999999998</v>
      </c>
      <c r="G18" s="33"/>
      <c r="H18" s="28">
        <f>IF(OR(G18&lt;=4,G18&gt;=15),0,G18*F18)</f>
        <v>0</v>
      </c>
      <c r="I18" s="50" t="s">
        <v>241</v>
      </c>
      <c r="J18" s="56"/>
      <c r="K18" s="69"/>
      <c r="L18" s="69"/>
      <c r="M18" s="69"/>
      <c r="N18" s="69"/>
      <c r="P18" s="6"/>
    </row>
    <row r="19" spans="1:16">
      <c r="A19" s="55"/>
      <c r="B19" s="36" t="s">
        <v>225</v>
      </c>
      <c r="C19" s="36" t="s">
        <v>1</v>
      </c>
      <c r="D19" s="42" t="s">
        <v>3</v>
      </c>
      <c r="E19" s="31">
        <v>30.69</v>
      </c>
      <c r="F19" s="32">
        <f t="shared" si="1"/>
        <v>1181.5650000000001</v>
      </c>
      <c r="G19" s="33"/>
      <c r="H19" s="28">
        <f>IF(OR(G19&lt;=14,G19&gt;=25),0,G19*F19)</f>
        <v>0</v>
      </c>
      <c r="I19" s="50" t="s">
        <v>242</v>
      </c>
      <c r="J19" s="56"/>
      <c r="K19" s="69"/>
      <c r="L19" s="69"/>
      <c r="M19" s="69"/>
      <c r="N19" s="69"/>
      <c r="P19" s="7"/>
    </row>
    <row r="20" spans="1:16">
      <c r="A20" s="55"/>
      <c r="B20" s="36" t="s">
        <v>225</v>
      </c>
      <c r="C20" s="36" t="s">
        <v>1</v>
      </c>
      <c r="D20" s="42" t="s">
        <v>4</v>
      </c>
      <c r="E20" s="31">
        <v>28.02</v>
      </c>
      <c r="F20" s="32">
        <f t="shared" si="1"/>
        <v>1078.77</v>
      </c>
      <c r="G20" s="33"/>
      <c r="H20" s="28">
        <f>IF(OR(G20&lt;=24,G20&gt;=50),0,G20*F20)</f>
        <v>0</v>
      </c>
      <c r="I20" s="50" t="s">
        <v>243</v>
      </c>
      <c r="J20" s="56"/>
      <c r="K20" s="69"/>
      <c r="L20" s="69"/>
      <c r="M20" s="69"/>
      <c r="N20" s="69"/>
    </row>
    <row r="21" spans="1:16">
      <c r="A21" s="55"/>
      <c r="B21" s="36" t="s">
        <v>225</v>
      </c>
      <c r="C21" s="36" t="s">
        <v>1</v>
      </c>
      <c r="D21" s="42" t="s">
        <v>5</v>
      </c>
      <c r="E21" s="31">
        <v>26.63</v>
      </c>
      <c r="F21" s="32">
        <f t="shared" si="1"/>
        <v>1025.2549999999999</v>
      </c>
      <c r="G21" s="33"/>
      <c r="H21" s="28">
        <f>IF(OR(G21&lt;=49,G21&gt;=100),0,G21*F21)</f>
        <v>0</v>
      </c>
      <c r="I21" s="50" t="s">
        <v>244</v>
      </c>
      <c r="J21" s="56"/>
    </row>
    <row r="22" spans="1:16">
      <c r="A22" s="55"/>
      <c r="B22" s="36" t="s">
        <v>225</v>
      </c>
      <c r="C22" s="36" t="s">
        <v>7</v>
      </c>
      <c r="D22" s="42" t="s">
        <v>11</v>
      </c>
      <c r="E22" s="31">
        <v>53.6</v>
      </c>
      <c r="F22" s="32">
        <f t="shared" si="1"/>
        <v>2063.6</v>
      </c>
      <c r="G22" s="33"/>
      <c r="H22" s="28">
        <f>IF(OR(G22&lt;=4,G22&gt;=15),0,G22*F22)</f>
        <v>0</v>
      </c>
      <c r="I22" s="50" t="s">
        <v>245</v>
      </c>
      <c r="J22" s="56"/>
    </row>
    <row r="23" spans="1:16">
      <c r="A23" s="55"/>
      <c r="B23" s="36" t="s">
        <v>225</v>
      </c>
      <c r="C23" s="36" t="s">
        <v>7</v>
      </c>
      <c r="D23" s="42" t="s">
        <v>3</v>
      </c>
      <c r="E23" s="31">
        <v>50.64</v>
      </c>
      <c r="F23" s="32">
        <f t="shared" si="1"/>
        <v>1949.64</v>
      </c>
      <c r="G23" s="33"/>
      <c r="H23" s="28">
        <f>IF(OR(G23&lt;=14,G23&gt;=25),0,G23*F23)</f>
        <v>0</v>
      </c>
      <c r="I23" s="50" t="s">
        <v>246</v>
      </c>
      <c r="J23" s="56"/>
    </row>
    <row r="24" spans="1:16">
      <c r="A24" s="55"/>
      <c r="B24" s="36" t="s">
        <v>225</v>
      </c>
      <c r="C24" s="36" t="s">
        <v>7</v>
      </c>
      <c r="D24" s="42" t="s">
        <v>4</v>
      </c>
      <c r="E24" s="31">
        <v>46.24</v>
      </c>
      <c r="F24" s="32">
        <f t="shared" si="1"/>
        <v>1780.24</v>
      </c>
      <c r="G24" s="33"/>
      <c r="H24" s="28">
        <f>IF(OR(G24&lt;=24,G24&gt;=50),0,G24*F24)</f>
        <v>0</v>
      </c>
      <c r="I24" s="50" t="s">
        <v>247</v>
      </c>
      <c r="J24" s="56"/>
    </row>
    <row r="25" spans="1:16">
      <c r="A25" s="55"/>
      <c r="B25" s="36" t="s">
        <v>225</v>
      </c>
      <c r="C25" s="36" t="s">
        <v>7</v>
      </c>
      <c r="D25" s="42" t="s">
        <v>5</v>
      </c>
      <c r="E25" s="31">
        <v>43.94</v>
      </c>
      <c r="F25" s="32">
        <f t="shared" si="1"/>
        <v>1691.6899999999998</v>
      </c>
      <c r="G25" s="33"/>
      <c r="H25" s="28">
        <f>IF(OR(G25&lt;=49,G25&gt;=100),0,G25*F25)</f>
        <v>0</v>
      </c>
      <c r="I25" s="50" t="s">
        <v>248</v>
      </c>
      <c r="J25" s="56"/>
      <c r="M25" s="16"/>
      <c r="N25" s="16"/>
      <c r="O25" s="16"/>
      <c r="P25" s="16"/>
    </row>
    <row r="26" spans="1:16">
      <c r="A26" s="55"/>
      <c r="B26" s="36" t="s">
        <v>225</v>
      </c>
      <c r="C26" s="36" t="s">
        <v>9</v>
      </c>
      <c r="D26" s="42" t="s">
        <v>11</v>
      </c>
      <c r="E26" s="31">
        <v>78.44</v>
      </c>
      <c r="F26" s="32">
        <f t="shared" si="1"/>
        <v>3019.94</v>
      </c>
      <c r="G26" s="33"/>
      <c r="H26" s="28">
        <f>IF(OR(G26&lt;=4,G26&gt;=15),0,G26*F26)</f>
        <v>0</v>
      </c>
      <c r="I26" s="50" t="s">
        <v>249</v>
      </c>
      <c r="J26" s="56"/>
      <c r="M26" s="16"/>
      <c r="N26" s="16"/>
      <c r="O26" s="16"/>
      <c r="P26" s="16"/>
    </row>
    <row r="27" spans="1:16">
      <c r="A27" s="55"/>
      <c r="B27" s="36" t="s">
        <v>225</v>
      </c>
      <c r="C27" s="36" t="s">
        <v>9</v>
      </c>
      <c r="D27" s="42" t="s">
        <v>3</v>
      </c>
      <c r="E27" s="31">
        <v>74.12</v>
      </c>
      <c r="F27" s="32">
        <f t="shared" si="1"/>
        <v>2853.6200000000003</v>
      </c>
      <c r="G27" s="33"/>
      <c r="H27" s="28">
        <f>IF(OR(G27&lt;=14,G27&gt;=25),0,G27*F27)</f>
        <v>0</v>
      </c>
      <c r="I27" s="50" t="s">
        <v>250</v>
      </c>
      <c r="J27" s="56"/>
      <c r="M27" s="16"/>
      <c r="N27" s="16"/>
      <c r="O27" s="16"/>
      <c r="P27" s="16"/>
    </row>
    <row r="28" spans="1:16">
      <c r="A28" s="55"/>
      <c r="B28" s="36" t="s">
        <v>225</v>
      </c>
      <c r="C28" s="36" t="s">
        <v>9</v>
      </c>
      <c r="D28" s="42" t="s">
        <v>4</v>
      </c>
      <c r="E28" s="31">
        <v>67.680000000000007</v>
      </c>
      <c r="F28" s="32">
        <f t="shared" si="1"/>
        <v>2605.6800000000003</v>
      </c>
      <c r="G28" s="33"/>
      <c r="H28" s="28">
        <f>IF(OR(G28&lt;=24,G28&gt;=50),0,G28*F28)</f>
        <v>0</v>
      </c>
      <c r="I28" s="50" t="s">
        <v>251</v>
      </c>
      <c r="J28" s="56"/>
      <c r="M28" s="16"/>
      <c r="N28" s="16"/>
      <c r="O28" s="16"/>
      <c r="P28" s="16"/>
    </row>
    <row r="29" spans="1:16">
      <c r="A29" s="55"/>
      <c r="B29" s="36" t="s">
        <v>225</v>
      </c>
      <c r="C29" s="36" t="s">
        <v>9</v>
      </c>
      <c r="D29" s="42" t="s">
        <v>5</v>
      </c>
      <c r="E29" s="31">
        <v>64.31</v>
      </c>
      <c r="F29" s="32">
        <f t="shared" si="1"/>
        <v>2475.9349999999999</v>
      </c>
      <c r="G29" s="33"/>
      <c r="H29" s="28">
        <f>IF(OR(G29&lt;=49,G29&gt;=100),0,G29*F29)</f>
        <v>0</v>
      </c>
      <c r="I29" s="50" t="s">
        <v>252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92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36" t="s">
        <v>226</v>
      </c>
      <c r="C32" s="36" t="s">
        <v>1</v>
      </c>
      <c r="D32" s="42" t="s">
        <v>11</v>
      </c>
      <c r="E32" s="31">
        <v>34.06</v>
      </c>
      <c r="F32" s="32">
        <f t="shared" ref="F32:F43" si="2">E32*$K$6</f>
        <v>1311.3100000000002</v>
      </c>
      <c r="G32" s="37"/>
      <c r="H32" s="28">
        <f>IF(OR(G32&lt;=4,G32&gt;=15),0,G32*F32)</f>
        <v>0</v>
      </c>
      <c r="I32" s="50" t="s">
        <v>253</v>
      </c>
      <c r="J32" s="56"/>
    </row>
    <row r="33" spans="1:10">
      <c r="A33" s="55"/>
      <c r="B33" s="36" t="s">
        <v>226</v>
      </c>
      <c r="C33" s="36" t="s">
        <v>1</v>
      </c>
      <c r="D33" s="42" t="s">
        <v>3</v>
      </c>
      <c r="E33" s="31">
        <v>31.85</v>
      </c>
      <c r="F33" s="32">
        <f t="shared" si="2"/>
        <v>1226.2250000000001</v>
      </c>
      <c r="G33" s="37"/>
      <c r="H33" s="28">
        <f>IF(OR(G33&lt;=14,G33&gt;=25),0,G33*F33)</f>
        <v>0</v>
      </c>
      <c r="I33" s="50" t="s">
        <v>254</v>
      </c>
      <c r="J33" s="56"/>
    </row>
    <row r="34" spans="1:10">
      <c r="A34" s="55"/>
      <c r="B34" s="36" t="s">
        <v>226</v>
      </c>
      <c r="C34" s="36" t="s">
        <v>1</v>
      </c>
      <c r="D34" s="42" t="s">
        <v>4</v>
      </c>
      <c r="E34" s="31">
        <v>29.35</v>
      </c>
      <c r="F34" s="32">
        <f t="shared" si="2"/>
        <v>1129.9750000000001</v>
      </c>
      <c r="G34" s="37"/>
      <c r="H34" s="28">
        <f>IF(OR(G34&lt;=24,G34&gt;=50),0,G34*F34)</f>
        <v>0</v>
      </c>
      <c r="I34" s="50" t="s">
        <v>255</v>
      </c>
      <c r="J34" s="56"/>
    </row>
    <row r="35" spans="1:10">
      <c r="A35" s="55"/>
      <c r="B35" s="36" t="s">
        <v>226</v>
      </c>
      <c r="C35" s="36" t="s">
        <v>1</v>
      </c>
      <c r="D35" s="42" t="s">
        <v>5</v>
      </c>
      <c r="E35" s="31">
        <v>29.51</v>
      </c>
      <c r="F35" s="32">
        <f t="shared" si="2"/>
        <v>1136.135</v>
      </c>
      <c r="G35" s="37"/>
      <c r="H35" s="28">
        <f>IF(OR(G35&lt;=49,G35&gt;=100),0,G35*F35)</f>
        <v>0</v>
      </c>
      <c r="I35" s="50" t="s">
        <v>256</v>
      </c>
      <c r="J35" s="56"/>
    </row>
    <row r="36" spans="1:10">
      <c r="A36" s="55"/>
      <c r="B36" s="36" t="s">
        <v>226</v>
      </c>
      <c r="C36" s="36" t="s">
        <v>7</v>
      </c>
      <c r="D36" s="42" t="s">
        <v>11</v>
      </c>
      <c r="E36" s="31">
        <v>56.19</v>
      </c>
      <c r="F36" s="32">
        <f t="shared" si="2"/>
        <v>2163.3150000000001</v>
      </c>
      <c r="G36" s="37"/>
      <c r="H36" s="28">
        <f>IF(OR(G36&lt;=4,G36&gt;=15),0,G36*F36)</f>
        <v>0</v>
      </c>
      <c r="I36" s="50" t="s">
        <v>257</v>
      </c>
      <c r="J36" s="56"/>
    </row>
    <row r="37" spans="1:10">
      <c r="A37" s="55"/>
      <c r="B37" s="36" t="s">
        <v>226</v>
      </c>
      <c r="C37" s="36" t="s">
        <v>7</v>
      </c>
      <c r="D37" s="42" t="s">
        <v>3</v>
      </c>
      <c r="E37" s="31">
        <v>52.55</v>
      </c>
      <c r="F37" s="32">
        <f t="shared" si="2"/>
        <v>2023.175</v>
      </c>
      <c r="G37" s="37"/>
      <c r="H37" s="28">
        <f>IF(OR(G37&lt;=14,G37&gt;=25),0,G37*F37)</f>
        <v>0</v>
      </c>
      <c r="I37" s="50" t="s">
        <v>258</v>
      </c>
      <c r="J37" s="56"/>
    </row>
    <row r="38" spans="1:10">
      <c r="A38" s="55"/>
      <c r="B38" s="36" t="s">
        <v>226</v>
      </c>
      <c r="C38" s="36" t="s">
        <v>7</v>
      </c>
      <c r="D38" s="42" t="s">
        <v>4</v>
      </c>
      <c r="E38" s="31">
        <v>48.44</v>
      </c>
      <c r="F38" s="32">
        <f t="shared" si="2"/>
        <v>1864.9399999999998</v>
      </c>
      <c r="G38" s="37"/>
      <c r="H38" s="28">
        <f>IF(OR(G38&lt;=24,G38&gt;=50),0,G38*F38)</f>
        <v>0</v>
      </c>
      <c r="I38" s="50" t="s">
        <v>259</v>
      </c>
      <c r="J38" s="56"/>
    </row>
    <row r="39" spans="1:10">
      <c r="A39" s="55"/>
      <c r="B39" s="36" t="s">
        <v>226</v>
      </c>
      <c r="C39" s="36" t="s">
        <v>7</v>
      </c>
      <c r="D39" s="42" t="s">
        <v>5</v>
      </c>
      <c r="E39" s="31">
        <v>48.7</v>
      </c>
      <c r="F39" s="32">
        <f t="shared" si="2"/>
        <v>1874.95</v>
      </c>
      <c r="G39" s="37"/>
      <c r="H39" s="28">
        <f>IF(OR(G39&lt;=49,G39&gt;=100),0,G39*F39)</f>
        <v>0</v>
      </c>
      <c r="I39" s="50" t="s">
        <v>260</v>
      </c>
      <c r="J39" s="56"/>
    </row>
    <row r="40" spans="1:10">
      <c r="A40" s="55"/>
      <c r="B40" s="36" t="s">
        <v>226</v>
      </c>
      <c r="C40" s="36" t="s">
        <v>9</v>
      </c>
      <c r="D40" s="42" t="s">
        <v>11</v>
      </c>
      <c r="E40" s="31">
        <v>82.24</v>
      </c>
      <c r="F40" s="32">
        <f t="shared" si="2"/>
        <v>3166.24</v>
      </c>
      <c r="G40" s="37"/>
      <c r="H40" s="28">
        <f>IF(OR(G40&lt;=4,G40&gt;=15),0,G40*F40)</f>
        <v>0</v>
      </c>
      <c r="I40" s="50" t="s">
        <v>261</v>
      </c>
      <c r="J40" s="56"/>
    </row>
    <row r="41" spans="1:10">
      <c r="A41" s="55"/>
      <c r="B41" s="36" t="s">
        <v>226</v>
      </c>
      <c r="C41" s="36" t="s">
        <v>9</v>
      </c>
      <c r="D41" s="42" t="s">
        <v>3</v>
      </c>
      <c r="E41" s="31">
        <v>76.92</v>
      </c>
      <c r="F41" s="32">
        <f t="shared" si="2"/>
        <v>2961.42</v>
      </c>
      <c r="G41" s="37"/>
      <c r="H41" s="28">
        <f>IF(OR(G41&lt;=14,G41&gt;=25),0,G41*F41)</f>
        <v>0</v>
      </c>
      <c r="I41" s="50" t="s">
        <v>262</v>
      </c>
      <c r="J41" s="56"/>
    </row>
    <row r="42" spans="1:10">
      <c r="A42" s="55"/>
      <c r="B42" s="36" t="s">
        <v>226</v>
      </c>
      <c r="C42" s="36" t="s">
        <v>9</v>
      </c>
      <c r="D42" s="42" t="s">
        <v>4</v>
      </c>
      <c r="E42" s="31">
        <v>70.900000000000006</v>
      </c>
      <c r="F42" s="32">
        <f t="shared" si="2"/>
        <v>2729.65</v>
      </c>
      <c r="G42" s="37"/>
      <c r="H42" s="28">
        <f>IF(OR(G42&lt;=24,G42&gt;=50),0,G42*F42)</f>
        <v>0</v>
      </c>
      <c r="I42" s="50" t="s">
        <v>263</v>
      </c>
      <c r="J42" s="56"/>
    </row>
    <row r="43" spans="1:10">
      <c r="A43" s="55"/>
      <c r="B43" s="36" t="s">
        <v>226</v>
      </c>
      <c r="C43" s="36" t="s">
        <v>9</v>
      </c>
      <c r="D43" s="42" t="s">
        <v>5</v>
      </c>
      <c r="E43" s="31">
        <v>71.28</v>
      </c>
      <c r="F43" s="32">
        <f t="shared" si="2"/>
        <v>2744.28</v>
      </c>
      <c r="G43" s="37"/>
      <c r="H43" s="28">
        <f>IF(OR(G43&lt;=49,G43&gt;=100),0,G43*F43)</f>
        <v>0</v>
      </c>
      <c r="I43" s="50" t="s">
        <v>264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36" t="s">
        <v>227</v>
      </c>
      <c r="C46" s="36" t="s">
        <v>1</v>
      </c>
      <c r="D46" s="49" t="s">
        <v>481</v>
      </c>
      <c r="E46" s="31">
        <v>20.36</v>
      </c>
      <c r="F46" s="32">
        <f>E46*$K$6</f>
        <v>783.86</v>
      </c>
      <c r="G46" s="37"/>
      <c r="H46" s="28">
        <f>IF(OR(G46&lt;=4,G46&gt;=10),0,G46*F46)</f>
        <v>0</v>
      </c>
      <c r="I46" s="50" t="s">
        <v>265</v>
      </c>
      <c r="J46" s="56"/>
    </row>
    <row r="47" spans="1:10">
      <c r="A47" s="55"/>
      <c r="B47" s="36" t="s">
        <v>227</v>
      </c>
      <c r="C47" s="36" t="s">
        <v>1</v>
      </c>
      <c r="D47" s="49" t="s">
        <v>482</v>
      </c>
      <c r="E47" s="31">
        <v>18.940000000000001</v>
      </c>
      <c r="F47" s="32">
        <f t="shared" ref="F47:F57" si="3">E47*$K$6</f>
        <v>729.19</v>
      </c>
      <c r="G47" s="37"/>
      <c r="H47" s="28">
        <f>IF(OR(G47&lt;=9,G47&gt;=25),0,G47*F47)</f>
        <v>0</v>
      </c>
      <c r="I47" s="50" t="s">
        <v>266</v>
      </c>
      <c r="J47" s="56"/>
    </row>
    <row r="48" spans="1:10">
      <c r="A48" s="55"/>
      <c r="B48" s="36" t="s">
        <v>227</v>
      </c>
      <c r="C48" s="36" t="s">
        <v>1</v>
      </c>
      <c r="D48" s="49" t="s">
        <v>4</v>
      </c>
      <c r="E48" s="31">
        <v>17.61</v>
      </c>
      <c r="F48" s="32">
        <f t="shared" si="3"/>
        <v>677.98500000000001</v>
      </c>
      <c r="G48" s="37"/>
      <c r="H48" s="28">
        <f>IF(OR(G48&lt;=24,G48&gt;=50),0,G48*F48)</f>
        <v>0</v>
      </c>
      <c r="I48" s="50" t="s">
        <v>267</v>
      </c>
      <c r="J48" s="56"/>
    </row>
    <row r="49" spans="1:10">
      <c r="A49" s="55"/>
      <c r="B49" s="36" t="s">
        <v>227</v>
      </c>
      <c r="C49" s="36" t="s">
        <v>1</v>
      </c>
      <c r="D49" s="49" t="s">
        <v>5</v>
      </c>
      <c r="E49" s="31">
        <v>16.37</v>
      </c>
      <c r="F49" s="32">
        <f t="shared" si="3"/>
        <v>630.245</v>
      </c>
      <c r="G49" s="37"/>
      <c r="H49" s="28">
        <f>IF(OR(G49&lt;=49,G49&gt;=100),0,G49*F49)</f>
        <v>0</v>
      </c>
      <c r="I49" s="50" t="s">
        <v>268</v>
      </c>
      <c r="J49" s="56"/>
    </row>
    <row r="50" spans="1:10">
      <c r="A50" s="55"/>
      <c r="B50" s="36" t="s">
        <v>227</v>
      </c>
      <c r="C50" s="36" t="s">
        <v>7</v>
      </c>
      <c r="D50" s="49" t="s">
        <v>481</v>
      </c>
      <c r="E50" s="31">
        <v>33.590000000000003</v>
      </c>
      <c r="F50" s="32">
        <f t="shared" si="3"/>
        <v>1293.2150000000001</v>
      </c>
      <c r="G50" s="37"/>
      <c r="H50" s="28">
        <f t="shared" ref="H50:H54" si="4">IF(OR(G50&lt;=4,G50&gt;=10),0,G50*F50)</f>
        <v>0</v>
      </c>
      <c r="I50" s="50" t="s">
        <v>269</v>
      </c>
      <c r="J50" s="56"/>
    </row>
    <row r="51" spans="1:10">
      <c r="A51" s="55"/>
      <c r="B51" s="36" t="s">
        <v>227</v>
      </c>
      <c r="C51" s="36" t="s">
        <v>7</v>
      </c>
      <c r="D51" s="49" t="s">
        <v>482</v>
      </c>
      <c r="E51" s="31">
        <v>31.24</v>
      </c>
      <c r="F51" s="32">
        <f t="shared" si="3"/>
        <v>1202.74</v>
      </c>
      <c r="G51" s="37"/>
      <c r="H51" s="28">
        <f>IF(OR(G51&lt;=9,G51&gt;=25),0,G51*F51)</f>
        <v>0</v>
      </c>
      <c r="I51" s="50" t="s">
        <v>270</v>
      </c>
      <c r="J51" s="56"/>
    </row>
    <row r="52" spans="1:10">
      <c r="A52" s="55"/>
      <c r="B52" s="36" t="s">
        <v>227</v>
      </c>
      <c r="C52" s="36" t="s">
        <v>7</v>
      </c>
      <c r="D52" s="49" t="s">
        <v>4</v>
      </c>
      <c r="E52" s="31">
        <v>29.06</v>
      </c>
      <c r="F52" s="32">
        <f t="shared" si="3"/>
        <v>1118.81</v>
      </c>
      <c r="G52" s="37"/>
      <c r="H52" s="28">
        <f>IF(OR(G52&lt;=24,G52&gt;=50),0,G52*F52)</f>
        <v>0</v>
      </c>
      <c r="I52" s="50" t="s">
        <v>271</v>
      </c>
      <c r="J52" s="56"/>
    </row>
    <row r="53" spans="1:10">
      <c r="A53" s="55"/>
      <c r="B53" s="36" t="s">
        <v>227</v>
      </c>
      <c r="C53" s="36" t="s">
        <v>7</v>
      </c>
      <c r="D53" s="49" t="s">
        <v>5</v>
      </c>
      <c r="E53" s="31">
        <v>27.02</v>
      </c>
      <c r="F53" s="32">
        <f t="shared" si="3"/>
        <v>1040.27</v>
      </c>
      <c r="G53" s="37"/>
      <c r="H53" s="28">
        <f>IF(OR(G53&lt;=49,G53&gt;=100),0,G53*F53)</f>
        <v>0</v>
      </c>
      <c r="I53" s="50" t="s">
        <v>272</v>
      </c>
      <c r="J53" s="56"/>
    </row>
    <row r="54" spans="1:10">
      <c r="A54" s="55"/>
      <c r="B54" s="36" t="s">
        <v>227</v>
      </c>
      <c r="C54" s="36" t="s">
        <v>9</v>
      </c>
      <c r="D54" s="49" t="s">
        <v>481</v>
      </c>
      <c r="E54" s="31">
        <v>46.82</v>
      </c>
      <c r="F54" s="32">
        <f t="shared" si="3"/>
        <v>1802.57</v>
      </c>
      <c r="G54" s="37"/>
      <c r="H54" s="28">
        <f t="shared" si="4"/>
        <v>0</v>
      </c>
      <c r="I54" s="50" t="s">
        <v>273</v>
      </c>
      <c r="J54" s="56"/>
    </row>
    <row r="55" spans="1:10">
      <c r="A55" s="55"/>
      <c r="B55" s="36" t="s">
        <v>227</v>
      </c>
      <c r="C55" s="36" t="s">
        <v>9</v>
      </c>
      <c r="D55" s="49" t="s">
        <v>482</v>
      </c>
      <c r="E55" s="31">
        <v>43.55</v>
      </c>
      <c r="F55" s="32">
        <f t="shared" si="3"/>
        <v>1676.675</v>
      </c>
      <c r="G55" s="37"/>
      <c r="H55" s="28">
        <f>IF(OR(G55&lt;=9,G55&gt;=25),0,G55*F55)</f>
        <v>0</v>
      </c>
      <c r="I55" s="50" t="s">
        <v>274</v>
      </c>
      <c r="J55" s="56"/>
    </row>
    <row r="56" spans="1:10">
      <c r="A56" s="55"/>
      <c r="B56" s="36" t="s">
        <v>227</v>
      </c>
      <c r="C56" s="36" t="s">
        <v>9</v>
      </c>
      <c r="D56" s="49" t="s">
        <v>4</v>
      </c>
      <c r="E56" s="31">
        <v>40.51</v>
      </c>
      <c r="F56" s="32">
        <f t="shared" si="3"/>
        <v>1559.635</v>
      </c>
      <c r="G56" s="37"/>
      <c r="H56" s="28">
        <f>IF(OR(G56&lt;=24,G56&gt;=50),0,G56*F56)</f>
        <v>0</v>
      </c>
      <c r="I56" s="50" t="s">
        <v>275</v>
      </c>
      <c r="J56" s="56"/>
    </row>
    <row r="57" spans="1:10">
      <c r="A57" s="55"/>
      <c r="B57" s="36" t="s">
        <v>227</v>
      </c>
      <c r="C57" s="36" t="s">
        <v>9</v>
      </c>
      <c r="D57" s="49" t="s">
        <v>5</v>
      </c>
      <c r="E57" s="38">
        <v>37.659999999999997</v>
      </c>
      <c r="F57" s="39">
        <f t="shared" si="3"/>
        <v>1449.9099999999999</v>
      </c>
      <c r="G57" s="40"/>
      <c r="H57" s="28">
        <f>IF(OR(G57&lt;=49,G57&gt;=100),0,G57*F57)</f>
        <v>0</v>
      </c>
      <c r="I57" s="50" t="s">
        <v>276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228</v>
      </c>
      <c r="C59" s="36" t="s">
        <v>1</v>
      </c>
      <c r="D59" s="49" t="s">
        <v>484</v>
      </c>
      <c r="E59" s="31">
        <v>55.99</v>
      </c>
      <c r="F59" s="32">
        <f>E59*$K$6</f>
        <v>2155.6150000000002</v>
      </c>
      <c r="G59" s="37"/>
      <c r="H59" s="28">
        <f>IF(OR(G59&lt;=0,G59&gt;=10),0,G59*F59)</f>
        <v>0</v>
      </c>
      <c r="I59" s="50" t="s">
        <v>277</v>
      </c>
      <c r="J59" s="56"/>
    </row>
    <row r="60" spans="1:10">
      <c r="A60" s="56"/>
      <c r="B60" s="35" t="s">
        <v>228</v>
      </c>
      <c r="C60" s="36" t="s">
        <v>1</v>
      </c>
      <c r="D60" s="49" t="s">
        <v>482</v>
      </c>
      <c r="E60" s="31">
        <v>52.07</v>
      </c>
      <c r="F60" s="32">
        <f>E60*$K$6</f>
        <v>2004.6949999999999</v>
      </c>
      <c r="G60" s="37"/>
      <c r="H60" s="28">
        <f>IF(OR(G60&lt;=9,G60&gt;=25),0,G60*F60)</f>
        <v>0</v>
      </c>
      <c r="I60" s="50" t="s">
        <v>278</v>
      </c>
      <c r="J60" s="56"/>
    </row>
    <row r="61" spans="1:10">
      <c r="A61" s="56"/>
      <c r="B61" s="35" t="s">
        <v>228</v>
      </c>
      <c r="C61" s="36" t="s">
        <v>1</v>
      </c>
      <c r="D61" s="49" t="s">
        <v>4</v>
      </c>
      <c r="E61" s="31">
        <v>48.42</v>
      </c>
      <c r="F61" s="32">
        <f t="shared" ref="F61:F70" si="5">E61*$K$6</f>
        <v>1864.17</v>
      </c>
      <c r="G61" s="37"/>
      <c r="H61" s="28">
        <f>IF(OR(G61&lt;=24,G61&gt;=50),0,G61*F61)</f>
        <v>0</v>
      </c>
      <c r="I61" s="50" t="s">
        <v>279</v>
      </c>
      <c r="J61" s="56"/>
    </row>
    <row r="62" spans="1:10">
      <c r="A62" s="56"/>
      <c r="B62" s="35" t="s">
        <v>228</v>
      </c>
      <c r="C62" s="36" t="s">
        <v>1</v>
      </c>
      <c r="D62" s="49" t="s">
        <v>5</v>
      </c>
      <c r="E62" s="31">
        <v>45.04</v>
      </c>
      <c r="F62" s="32">
        <f t="shared" si="5"/>
        <v>1734.04</v>
      </c>
      <c r="G62" s="37"/>
      <c r="H62" s="28">
        <f>IF(OR(G62&lt;=49,G62&gt;=100),0,G62*F62)</f>
        <v>0</v>
      </c>
      <c r="I62" s="50" t="s">
        <v>280</v>
      </c>
      <c r="J62" s="56"/>
    </row>
    <row r="63" spans="1:10">
      <c r="A63" s="56"/>
      <c r="B63" s="35" t="s">
        <v>228</v>
      </c>
      <c r="C63" s="36" t="s">
        <v>7</v>
      </c>
      <c r="D63" s="49" t="s">
        <v>484</v>
      </c>
      <c r="E63" s="31">
        <v>92.38</v>
      </c>
      <c r="F63" s="32">
        <f t="shared" si="5"/>
        <v>3556.6299999999997</v>
      </c>
      <c r="G63" s="37"/>
      <c r="H63" s="28">
        <f>IF(OR(G63&lt;=0,G63&gt;=10),0,G63*F63)</f>
        <v>0</v>
      </c>
      <c r="I63" s="50" t="s">
        <v>281</v>
      </c>
      <c r="J63" s="56"/>
    </row>
    <row r="64" spans="1:10">
      <c r="A64" s="56"/>
      <c r="B64" s="35" t="s">
        <v>228</v>
      </c>
      <c r="C64" s="36" t="s">
        <v>7</v>
      </c>
      <c r="D64" s="49" t="s">
        <v>482</v>
      </c>
      <c r="E64" s="31">
        <v>85.91</v>
      </c>
      <c r="F64" s="32">
        <f t="shared" si="5"/>
        <v>3307.5349999999999</v>
      </c>
      <c r="G64" s="37"/>
      <c r="H64" s="28">
        <f>IF(OR(G64&lt;=9,G64&gt;=25),0,G64*F64)</f>
        <v>0</v>
      </c>
      <c r="I64" s="50" t="s">
        <v>282</v>
      </c>
      <c r="J64" s="56"/>
    </row>
    <row r="65" spans="1:10">
      <c r="A65" s="56"/>
      <c r="B65" s="35" t="s">
        <v>228</v>
      </c>
      <c r="C65" s="36" t="s">
        <v>7</v>
      </c>
      <c r="D65" s="49" t="s">
        <v>4</v>
      </c>
      <c r="E65" s="31">
        <v>79.900000000000006</v>
      </c>
      <c r="F65" s="32">
        <f t="shared" si="5"/>
        <v>3076.15</v>
      </c>
      <c r="G65" s="37"/>
      <c r="H65" s="28">
        <f>IF(OR(G65&lt;=24,G65&gt;=50),0,G65*F65)</f>
        <v>0</v>
      </c>
      <c r="I65" s="50" t="s">
        <v>283</v>
      </c>
      <c r="J65" s="56"/>
    </row>
    <row r="66" spans="1:10">
      <c r="A66" s="56"/>
      <c r="B66" s="35" t="s">
        <v>228</v>
      </c>
      <c r="C66" s="36" t="s">
        <v>7</v>
      </c>
      <c r="D66" s="49" t="s">
        <v>5</v>
      </c>
      <c r="E66" s="31">
        <v>74.31</v>
      </c>
      <c r="F66" s="32">
        <f t="shared" si="5"/>
        <v>2860.9349999999999</v>
      </c>
      <c r="G66" s="37"/>
      <c r="H66" s="28">
        <f>IF(OR(G66&lt;=49,G66&gt;=100),0,G66*F66)</f>
        <v>0</v>
      </c>
      <c r="I66" s="50" t="s">
        <v>284</v>
      </c>
      <c r="J66" s="56"/>
    </row>
    <row r="67" spans="1:10">
      <c r="A67" s="56"/>
      <c r="B67" s="35" t="s">
        <v>228</v>
      </c>
      <c r="C67" s="36" t="s">
        <v>9</v>
      </c>
      <c r="D67" s="49" t="s">
        <v>484</v>
      </c>
      <c r="E67" s="31">
        <v>128.77000000000001</v>
      </c>
      <c r="F67" s="32">
        <f t="shared" si="5"/>
        <v>4957.6450000000004</v>
      </c>
      <c r="G67" s="37"/>
      <c r="H67" s="28">
        <f>IF(OR(G67&lt;=0,G67&gt;=10),0,G67*F67)</f>
        <v>0</v>
      </c>
      <c r="I67" s="50" t="s">
        <v>285</v>
      </c>
      <c r="J67" s="56"/>
    </row>
    <row r="68" spans="1:10">
      <c r="A68" s="56"/>
      <c r="B68" s="35" t="s">
        <v>228</v>
      </c>
      <c r="C68" s="36" t="s">
        <v>9</v>
      </c>
      <c r="D68" s="49" t="s">
        <v>482</v>
      </c>
      <c r="E68" s="31">
        <v>119.75</v>
      </c>
      <c r="F68" s="32">
        <f t="shared" si="5"/>
        <v>4610.375</v>
      </c>
      <c r="G68" s="37"/>
      <c r="H68" s="28">
        <f>IF(OR(G68&lt;=9,G68&gt;=25),0,G68*F68)</f>
        <v>0</v>
      </c>
      <c r="I68" s="50" t="s">
        <v>286</v>
      </c>
      <c r="J68" s="56"/>
    </row>
    <row r="69" spans="1:10">
      <c r="A69" s="56"/>
      <c r="B69" s="35" t="s">
        <v>228</v>
      </c>
      <c r="C69" s="36" t="s">
        <v>9</v>
      </c>
      <c r="D69" s="49" t="s">
        <v>4</v>
      </c>
      <c r="E69" s="31">
        <v>111.37</v>
      </c>
      <c r="F69" s="32">
        <f t="shared" si="5"/>
        <v>4287.7449999999999</v>
      </c>
      <c r="G69" s="37"/>
      <c r="H69" s="28">
        <f>IF(OR(G69&lt;=24,G69&gt;=50),0,G69*F69)</f>
        <v>0</v>
      </c>
      <c r="I69" s="50" t="s">
        <v>287</v>
      </c>
      <c r="J69" s="56"/>
    </row>
    <row r="70" spans="1:10">
      <c r="A70" s="56"/>
      <c r="B70" s="35" t="s">
        <v>228</v>
      </c>
      <c r="C70" s="36" t="s">
        <v>9</v>
      </c>
      <c r="D70" s="49" t="s">
        <v>5</v>
      </c>
      <c r="E70" s="38">
        <v>103.58</v>
      </c>
      <c r="F70" s="39">
        <f t="shared" si="5"/>
        <v>3987.83</v>
      </c>
      <c r="G70" s="40"/>
      <c r="H70" s="28">
        <f>IF(OR(G70&lt;=49,G70&gt;=100),0,G70*F70)</f>
        <v>0</v>
      </c>
      <c r="I70" s="50" t="s">
        <v>288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A72:J96"/>
    <mergeCell ref="A32:A44"/>
    <mergeCell ref="B44:I44"/>
    <mergeCell ref="B58:I58"/>
    <mergeCell ref="J1:J2"/>
    <mergeCell ref="A3:J3"/>
    <mergeCell ref="A31:J31"/>
    <mergeCell ref="A45:J45"/>
    <mergeCell ref="J46:J71"/>
    <mergeCell ref="J32:J44"/>
    <mergeCell ref="B71:I71"/>
    <mergeCell ref="A46:A71"/>
    <mergeCell ref="K8:N12"/>
    <mergeCell ref="K14:N20"/>
    <mergeCell ref="B16:I16"/>
    <mergeCell ref="A18:A30"/>
    <mergeCell ref="B30:I30"/>
    <mergeCell ref="A17:J17"/>
    <mergeCell ref="J18:J30"/>
    <mergeCell ref="J4:J16"/>
    <mergeCell ref="A4:A1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091D0-ED9D-4570-989F-2C4E5760ECE8}">
  <dimension ref="A1:P790"/>
  <sheetViews>
    <sheetView zoomScale="85" zoomScaleNormal="85" workbookViewId="0">
      <selection activeCell="K7" sqref="K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8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94</v>
      </c>
      <c r="C4" s="24" t="s">
        <v>1</v>
      </c>
      <c r="D4" s="41" t="s">
        <v>2</v>
      </c>
      <c r="E4" s="25">
        <v>13.99</v>
      </c>
      <c r="F4" s="26">
        <f>E4*$K$6</f>
        <v>538.61500000000001</v>
      </c>
      <c r="G4" s="27"/>
      <c r="H4" s="28">
        <f>IF(OR(G4&lt;=2,G4&gt;=15),0,G4*F4)</f>
        <v>0</v>
      </c>
      <c r="I4" s="50" t="s">
        <v>101</v>
      </c>
      <c r="J4" s="56"/>
      <c r="K4" s="11" t="s">
        <v>21</v>
      </c>
    </row>
    <row r="5" spans="1:16">
      <c r="A5" s="65"/>
      <c r="B5" s="34" t="s">
        <v>95</v>
      </c>
      <c r="C5" s="34" t="s">
        <v>1</v>
      </c>
      <c r="D5" s="42" t="s">
        <v>3</v>
      </c>
      <c r="E5" s="29">
        <v>12.81</v>
      </c>
      <c r="F5" s="26">
        <f t="shared" ref="F5:F15" si="0">E5*$K$6</f>
        <v>493.185</v>
      </c>
      <c r="G5" s="30"/>
      <c r="H5" s="28">
        <f>IF(OR(G5&lt;=14,G5&gt;=25),0,G5*F5)</f>
        <v>0</v>
      </c>
      <c r="I5" s="50" t="s">
        <v>102</v>
      </c>
      <c r="J5" s="56"/>
      <c r="K5" s="12" t="s">
        <v>18</v>
      </c>
    </row>
    <row r="6" spans="1:16">
      <c r="A6" s="65"/>
      <c r="B6" s="34" t="s">
        <v>95</v>
      </c>
      <c r="C6" s="34" t="s">
        <v>1</v>
      </c>
      <c r="D6" s="42" t="s">
        <v>4</v>
      </c>
      <c r="E6" s="31">
        <v>11.27</v>
      </c>
      <c r="F6" s="32">
        <f t="shared" si="0"/>
        <v>433.89499999999998</v>
      </c>
      <c r="G6" s="33"/>
      <c r="H6" s="28">
        <f>IF(OR(G6&lt;=24,G6&gt;=50),0,G6*F6)</f>
        <v>0</v>
      </c>
      <c r="I6" s="50" t="s">
        <v>103</v>
      </c>
      <c r="J6" s="56"/>
      <c r="K6" s="21">
        <v>38.5</v>
      </c>
    </row>
    <row r="7" spans="1:16">
      <c r="A7" s="65"/>
      <c r="B7" s="34" t="s">
        <v>95</v>
      </c>
      <c r="C7" s="34" t="s">
        <v>1</v>
      </c>
      <c r="D7" s="42" t="s">
        <v>5</v>
      </c>
      <c r="E7" s="31">
        <v>10.71</v>
      </c>
      <c r="F7" s="32">
        <f t="shared" si="0"/>
        <v>412.33500000000004</v>
      </c>
      <c r="G7" s="33"/>
      <c r="H7" s="28">
        <f>IF(OR(G7&lt;=49,G7&gt;=100),0,G7*F7)</f>
        <v>0</v>
      </c>
      <c r="I7" s="50" t="s">
        <v>104</v>
      </c>
      <c r="J7" s="56"/>
    </row>
    <row r="8" spans="1:16">
      <c r="A8" s="65"/>
      <c r="B8" s="34" t="s">
        <v>95</v>
      </c>
      <c r="C8" s="34" t="s">
        <v>7</v>
      </c>
      <c r="D8" s="42" t="s">
        <v>2</v>
      </c>
      <c r="E8" s="31">
        <v>22.38</v>
      </c>
      <c r="F8" s="32">
        <f t="shared" si="0"/>
        <v>861.63</v>
      </c>
      <c r="G8" s="33"/>
      <c r="H8" s="28">
        <f>IF(OR(G8&lt;=2,G8&gt;=15),0,G8*F8)</f>
        <v>0</v>
      </c>
      <c r="I8" s="50" t="s">
        <v>105</v>
      </c>
      <c r="J8" s="56"/>
      <c r="K8" s="67" t="s">
        <v>27</v>
      </c>
      <c r="L8" s="67"/>
      <c r="M8" s="67"/>
      <c r="N8" s="67"/>
    </row>
    <row r="9" spans="1:16">
      <c r="A9" s="65"/>
      <c r="B9" s="34" t="s">
        <v>95</v>
      </c>
      <c r="C9" s="34" t="s">
        <v>7</v>
      </c>
      <c r="D9" s="42" t="s">
        <v>3</v>
      </c>
      <c r="E9" s="31">
        <v>20.49</v>
      </c>
      <c r="F9" s="32">
        <f t="shared" si="0"/>
        <v>788.8649999999999</v>
      </c>
      <c r="G9" s="33"/>
      <c r="H9" s="28">
        <f>IF(OR(G9&lt;=14,G9&gt;=25),0,G9*F9)</f>
        <v>0</v>
      </c>
      <c r="I9" s="50" t="s">
        <v>106</v>
      </c>
      <c r="J9" s="56"/>
      <c r="K9" s="67"/>
      <c r="L9" s="67"/>
      <c r="M9" s="67"/>
      <c r="N9" s="67"/>
    </row>
    <row r="10" spans="1:16">
      <c r="A10" s="65"/>
      <c r="B10" s="34" t="s">
        <v>95</v>
      </c>
      <c r="C10" s="34" t="s">
        <v>7</v>
      </c>
      <c r="D10" s="42" t="s">
        <v>4</v>
      </c>
      <c r="E10" s="31">
        <v>18.03</v>
      </c>
      <c r="F10" s="32">
        <f t="shared" si="0"/>
        <v>694.15500000000009</v>
      </c>
      <c r="G10" s="33"/>
      <c r="H10" s="28">
        <f>IF(OR(G10&lt;=24,G10&gt;=50),0,G10*F10)</f>
        <v>0</v>
      </c>
      <c r="I10" s="50" t="s">
        <v>107</v>
      </c>
      <c r="J10" s="56"/>
      <c r="K10" s="67"/>
      <c r="L10" s="67"/>
      <c r="M10" s="67"/>
      <c r="N10" s="67"/>
    </row>
    <row r="11" spans="1:16">
      <c r="A11" s="65"/>
      <c r="B11" s="34" t="s">
        <v>95</v>
      </c>
      <c r="C11" s="34" t="s">
        <v>7</v>
      </c>
      <c r="D11" s="42" t="s">
        <v>5</v>
      </c>
      <c r="E11" s="31">
        <v>17.13</v>
      </c>
      <c r="F11" s="32">
        <f t="shared" si="0"/>
        <v>659.505</v>
      </c>
      <c r="G11" s="33"/>
      <c r="H11" s="28">
        <f>IF(OR(G11&lt;=49,G11&gt;=100),0,G11*F11)</f>
        <v>0</v>
      </c>
      <c r="I11" s="50" t="s">
        <v>108</v>
      </c>
      <c r="J11" s="56"/>
      <c r="K11" s="67"/>
      <c r="L11" s="67"/>
      <c r="M11" s="67"/>
      <c r="N11" s="67"/>
    </row>
    <row r="12" spans="1:16" ht="15.95" customHeight="1">
      <c r="A12" s="65"/>
      <c r="B12" s="34" t="s">
        <v>95</v>
      </c>
      <c r="C12" s="34" t="s">
        <v>9</v>
      </c>
      <c r="D12" s="42" t="s">
        <v>2</v>
      </c>
      <c r="E12" s="31">
        <v>29.37</v>
      </c>
      <c r="F12" s="32">
        <f t="shared" si="0"/>
        <v>1130.7450000000001</v>
      </c>
      <c r="G12" s="33"/>
      <c r="H12" s="28">
        <f>IF(OR(G12&lt;=2,G12&gt;=15),0,G12*F12)</f>
        <v>0</v>
      </c>
      <c r="I12" s="50" t="s">
        <v>109</v>
      </c>
      <c r="J12" s="56"/>
      <c r="K12" s="67"/>
      <c r="L12" s="67"/>
      <c r="M12" s="67"/>
      <c r="N12" s="67"/>
    </row>
    <row r="13" spans="1:16">
      <c r="A13" s="65"/>
      <c r="B13" s="34" t="s">
        <v>95</v>
      </c>
      <c r="C13" s="34" t="s">
        <v>9</v>
      </c>
      <c r="D13" s="42" t="s">
        <v>3</v>
      </c>
      <c r="E13" s="31">
        <v>26.9</v>
      </c>
      <c r="F13" s="32">
        <f t="shared" si="0"/>
        <v>1035.6499999999999</v>
      </c>
      <c r="G13" s="33"/>
      <c r="H13" s="28">
        <f>IF(OR(G13&lt;=14,G13&gt;=25),0,G13*F13)</f>
        <v>0</v>
      </c>
      <c r="I13" s="50" t="s">
        <v>110</v>
      </c>
      <c r="J13" s="56"/>
    </row>
    <row r="14" spans="1:16" ht="15.95" customHeight="1">
      <c r="A14" s="65"/>
      <c r="B14" s="34" t="s">
        <v>95</v>
      </c>
      <c r="C14" s="34" t="s">
        <v>9</v>
      </c>
      <c r="D14" s="42" t="s">
        <v>4</v>
      </c>
      <c r="E14" s="31">
        <v>23.67</v>
      </c>
      <c r="F14" s="32">
        <f t="shared" si="0"/>
        <v>911.29500000000007</v>
      </c>
      <c r="G14" s="33"/>
      <c r="H14" s="28">
        <f>IF(OR(G14&lt;=24,G14&gt;=50),0,G14*F14)</f>
        <v>0</v>
      </c>
      <c r="I14" s="50" t="s">
        <v>111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34" t="s">
        <v>95</v>
      </c>
      <c r="C15" s="34" t="s">
        <v>9</v>
      </c>
      <c r="D15" s="42" t="s">
        <v>5</v>
      </c>
      <c r="E15" s="31">
        <v>22.49</v>
      </c>
      <c r="F15" s="32">
        <f t="shared" si="0"/>
        <v>865.8649999999999</v>
      </c>
      <c r="G15" s="33"/>
      <c r="H15" s="28">
        <f>IF(OR(G15&lt;=49,G15&gt;=100),0,G15*F15)</f>
        <v>0</v>
      </c>
      <c r="I15" s="50" t="s">
        <v>112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34" t="s">
        <v>96</v>
      </c>
      <c r="C18" s="34" t="s">
        <v>1</v>
      </c>
      <c r="D18" s="42" t="s">
        <v>11</v>
      </c>
      <c r="E18" s="31">
        <v>29.77</v>
      </c>
      <c r="F18" s="32">
        <f t="shared" ref="F18:F29" si="1">E18*$K$6</f>
        <v>1146.145</v>
      </c>
      <c r="G18" s="33"/>
      <c r="H18" s="28">
        <f>IF(OR(G18&lt;=4,G18&gt;=15),0,G18*F18)</f>
        <v>0</v>
      </c>
      <c r="I18" s="50" t="s">
        <v>113</v>
      </c>
      <c r="J18" s="56"/>
      <c r="K18" s="69"/>
      <c r="L18" s="69"/>
      <c r="M18" s="69"/>
      <c r="N18" s="69"/>
      <c r="P18" s="6"/>
    </row>
    <row r="19" spans="1:16">
      <c r="A19" s="55"/>
      <c r="B19" s="34" t="s">
        <v>97</v>
      </c>
      <c r="C19" s="34" t="s">
        <v>1</v>
      </c>
      <c r="D19" s="42" t="s">
        <v>3</v>
      </c>
      <c r="E19" s="31">
        <v>28.14</v>
      </c>
      <c r="F19" s="32">
        <f t="shared" si="1"/>
        <v>1083.3900000000001</v>
      </c>
      <c r="G19" s="33"/>
      <c r="H19" s="28">
        <f>IF(OR(G19&lt;=14,G19&gt;=25),0,G19*F19)</f>
        <v>0</v>
      </c>
      <c r="I19" s="50" t="s">
        <v>114</v>
      </c>
      <c r="J19" s="56"/>
      <c r="K19" s="69"/>
      <c r="L19" s="69"/>
      <c r="M19" s="69"/>
      <c r="N19" s="69"/>
      <c r="P19" s="7"/>
    </row>
    <row r="20" spans="1:16">
      <c r="A20" s="55"/>
      <c r="B20" s="34" t="s">
        <v>96</v>
      </c>
      <c r="C20" s="34" t="s">
        <v>1</v>
      </c>
      <c r="D20" s="42" t="s">
        <v>4</v>
      </c>
      <c r="E20" s="31">
        <v>25.69</v>
      </c>
      <c r="F20" s="32">
        <f t="shared" si="1"/>
        <v>989.06500000000005</v>
      </c>
      <c r="G20" s="33"/>
      <c r="H20" s="28">
        <f>IF(OR(G20&lt;=24,G20&gt;=50),0,G20*F20)</f>
        <v>0</v>
      </c>
      <c r="I20" s="50" t="s">
        <v>115</v>
      </c>
      <c r="J20" s="56"/>
      <c r="K20" s="69"/>
      <c r="L20" s="69"/>
      <c r="M20" s="69"/>
      <c r="N20" s="69"/>
    </row>
    <row r="21" spans="1:16">
      <c r="A21" s="55"/>
      <c r="B21" s="34" t="s">
        <v>96</v>
      </c>
      <c r="C21" s="34" t="s">
        <v>1</v>
      </c>
      <c r="D21" s="42" t="s">
        <v>5</v>
      </c>
      <c r="E21" s="31">
        <v>24.41</v>
      </c>
      <c r="F21" s="32">
        <f t="shared" si="1"/>
        <v>939.78499999999997</v>
      </c>
      <c r="G21" s="33"/>
      <c r="H21" s="28">
        <f>IF(OR(G21&lt;=49,G21&gt;=100),0,G21*F21)</f>
        <v>0</v>
      </c>
      <c r="I21" s="50" t="s">
        <v>116</v>
      </c>
      <c r="J21" s="56"/>
    </row>
    <row r="22" spans="1:16">
      <c r="A22" s="55"/>
      <c r="B22" s="34" t="s">
        <v>96</v>
      </c>
      <c r="C22" s="34" t="s">
        <v>7</v>
      </c>
      <c r="D22" s="42" t="s">
        <v>11</v>
      </c>
      <c r="E22" s="31">
        <v>49.13</v>
      </c>
      <c r="F22" s="32">
        <f t="shared" si="1"/>
        <v>1891.5050000000001</v>
      </c>
      <c r="G22" s="33"/>
      <c r="H22" s="28">
        <f>IF(OR(G22&lt;=4,G22&gt;=15),0,G22*F22)</f>
        <v>0</v>
      </c>
      <c r="I22" s="50" t="s">
        <v>117</v>
      </c>
      <c r="J22" s="56"/>
    </row>
    <row r="23" spans="1:16">
      <c r="A23" s="55"/>
      <c r="B23" s="34" t="s">
        <v>96</v>
      </c>
      <c r="C23" s="34" t="s">
        <v>7</v>
      </c>
      <c r="D23" s="42" t="s">
        <v>3</v>
      </c>
      <c r="E23" s="31">
        <v>46.42</v>
      </c>
      <c r="F23" s="32">
        <f t="shared" si="1"/>
        <v>1787.17</v>
      </c>
      <c r="G23" s="33"/>
      <c r="H23" s="28">
        <f>IF(OR(G23&lt;=14,G23&gt;=25),0,G23*F23)</f>
        <v>0</v>
      </c>
      <c r="I23" s="50" t="s">
        <v>118</v>
      </c>
      <c r="J23" s="56"/>
    </row>
    <row r="24" spans="1:16">
      <c r="A24" s="55"/>
      <c r="B24" s="34" t="s">
        <v>96</v>
      </c>
      <c r="C24" s="34" t="s">
        <v>7</v>
      </c>
      <c r="D24" s="42" t="s">
        <v>4</v>
      </c>
      <c r="E24" s="31">
        <v>42.38</v>
      </c>
      <c r="F24" s="32">
        <f t="shared" si="1"/>
        <v>1631.63</v>
      </c>
      <c r="G24" s="33"/>
      <c r="H24" s="28">
        <f>IF(OR(G24&lt;=24,G24&gt;=50),0,G24*F24)</f>
        <v>0</v>
      </c>
      <c r="I24" s="50" t="s">
        <v>119</v>
      </c>
      <c r="J24" s="56"/>
    </row>
    <row r="25" spans="1:16">
      <c r="A25" s="55"/>
      <c r="B25" s="34" t="s">
        <v>96</v>
      </c>
      <c r="C25" s="34" t="s">
        <v>7</v>
      </c>
      <c r="D25" s="42" t="s">
        <v>5</v>
      </c>
      <c r="E25" s="31">
        <v>40.28</v>
      </c>
      <c r="F25" s="32">
        <f t="shared" si="1"/>
        <v>1550.78</v>
      </c>
      <c r="G25" s="33"/>
      <c r="H25" s="28">
        <f>IF(OR(G25&lt;=49,G25&gt;=100),0,G25*F25)</f>
        <v>0</v>
      </c>
      <c r="I25" s="50" t="s">
        <v>120</v>
      </c>
      <c r="J25" s="56"/>
      <c r="M25" s="16"/>
      <c r="N25" s="16"/>
      <c r="O25" s="16"/>
      <c r="P25" s="16"/>
    </row>
    <row r="26" spans="1:16">
      <c r="A26" s="55"/>
      <c r="B26" s="34" t="s">
        <v>96</v>
      </c>
      <c r="C26" s="34" t="s">
        <v>9</v>
      </c>
      <c r="D26" s="42" t="s">
        <v>11</v>
      </c>
      <c r="E26" s="31">
        <v>71.900000000000006</v>
      </c>
      <c r="F26" s="32">
        <f t="shared" si="1"/>
        <v>2768.15</v>
      </c>
      <c r="G26" s="33"/>
      <c r="H26" s="28">
        <f>IF(OR(G26&lt;=4,G26&gt;=15),0,G26*F26)</f>
        <v>0</v>
      </c>
      <c r="I26" s="50" t="s">
        <v>121</v>
      </c>
      <c r="J26" s="56"/>
      <c r="M26" s="16"/>
      <c r="N26" s="16"/>
      <c r="O26" s="16"/>
      <c r="P26" s="16"/>
    </row>
    <row r="27" spans="1:16">
      <c r="A27" s="55"/>
      <c r="B27" s="34" t="s">
        <v>96</v>
      </c>
      <c r="C27" s="34" t="s">
        <v>9</v>
      </c>
      <c r="D27" s="42" t="s">
        <v>3</v>
      </c>
      <c r="E27" s="31">
        <v>67.94</v>
      </c>
      <c r="F27" s="32">
        <f t="shared" si="1"/>
        <v>2615.69</v>
      </c>
      <c r="G27" s="33"/>
      <c r="H27" s="28">
        <f>IF(OR(G27&lt;=14,G27&gt;=25),0,G27*F27)</f>
        <v>0</v>
      </c>
      <c r="I27" s="50" t="s">
        <v>122</v>
      </c>
      <c r="J27" s="56"/>
      <c r="M27" s="16"/>
      <c r="N27" s="16"/>
      <c r="O27" s="16"/>
      <c r="P27" s="16"/>
    </row>
    <row r="28" spans="1:16">
      <c r="A28" s="55"/>
      <c r="B28" s="34" t="s">
        <v>96</v>
      </c>
      <c r="C28" s="34" t="s">
        <v>9</v>
      </c>
      <c r="D28" s="42" t="s">
        <v>4</v>
      </c>
      <c r="E28" s="31">
        <v>62.04</v>
      </c>
      <c r="F28" s="32">
        <f t="shared" si="1"/>
        <v>2388.54</v>
      </c>
      <c r="G28" s="33"/>
      <c r="H28" s="28">
        <f>IF(OR(G28&lt;=24,G28&gt;=50),0,G28*F28)</f>
        <v>0</v>
      </c>
      <c r="I28" s="50" t="s">
        <v>123</v>
      </c>
      <c r="J28" s="56"/>
      <c r="M28" s="16"/>
      <c r="N28" s="16"/>
      <c r="O28" s="16"/>
      <c r="P28" s="16"/>
    </row>
    <row r="29" spans="1:16">
      <c r="A29" s="55"/>
      <c r="B29" s="34" t="s">
        <v>96</v>
      </c>
      <c r="C29" s="34" t="s">
        <v>9</v>
      </c>
      <c r="D29" s="42" t="s">
        <v>5</v>
      </c>
      <c r="E29" s="31">
        <v>58.95</v>
      </c>
      <c r="F29" s="32">
        <f t="shared" si="1"/>
        <v>2269.5750000000003</v>
      </c>
      <c r="G29" s="33"/>
      <c r="H29" s="28">
        <f>IF(OR(G29&lt;=49,G29&gt;=100),0,G29*F29)</f>
        <v>0</v>
      </c>
      <c r="I29" s="50" t="s">
        <v>124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92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34" t="s">
        <v>98</v>
      </c>
      <c r="C32" s="34" t="s">
        <v>1</v>
      </c>
      <c r="D32" s="42" t="s">
        <v>11</v>
      </c>
      <c r="E32" s="31">
        <v>31.22</v>
      </c>
      <c r="F32" s="32">
        <f t="shared" ref="F32:F43" si="2">E32*$K$6</f>
        <v>1201.97</v>
      </c>
      <c r="G32" s="37"/>
      <c r="H32" s="28">
        <f>IF(OR(G32&lt;=4,G32&gt;=15),0,G32*F32)</f>
        <v>0</v>
      </c>
      <c r="I32" s="50" t="s">
        <v>125</v>
      </c>
      <c r="J32" s="56"/>
    </row>
    <row r="33" spans="1:10">
      <c r="A33" s="55"/>
      <c r="B33" s="34" t="s">
        <v>98</v>
      </c>
      <c r="C33" s="34" t="s">
        <v>1</v>
      </c>
      <c r="D33" s="42" t="s">
        <v>3</v>
      </c>
      <c r="E33" s="31">
        <v>29.2</v>
      </c>
      <c r="F33" s="32">
        <f t="shared" si="2"/>
        <v>1124.2</v>
      </c>
      <c r="G33" s="37"/>
      <c r="H33" s="28">
        <f>IF(OR(G33&lt;=14,G33&gt;=25),0,G33*F33)</f>
        <v>0</v>
      </c>
      <c r="I33" s="50" t="s">
        <v>126</v>
      </c>
      <c r="J33" s="56"/>
    </row>
    <row r="34" spans="1:10">
      <c r="A34" s="55"/>
      <c r="B34" s="34" t="s">
        <v>98</v>
      </c>
      <c r="C34" s="34" t="s">
        <v>1</v>
      </c>
      <c r="D34" s="42" t="s">
        <v>4</v>
      </c>
      <c r="E34" s="31">
        <v>26.91</v>
      </c>
      <c r="F34" s="32">
        <f t="shared" si="2"/>
        <v>1036.0350000000001</v>
      </c>
      <c r="G34" s="37"/>
      <c r="H34" s="28">
        <f>IF(OR(G34&lt;=24,G34&gt;=50),0,G34*F34)</f>
        <v>0</v>
      </c>
      <c r="I34" s="50" t="s">
        <v>127</v>
      </c>
      <c r="J34" s="56"/>
    </row>
    <row r="35" spans="1:10">
      <c r="A35" s="55"/>
      <c r="B35" s="34" t="s">
        <v>98</v>
      </c>
      <c r="C35" s="34" t="s">
        <v>1</v>
      </c>
      <c r="D35" s="42" t="s">
        <v>5</v>
      </c>
      <c r="E35" s="31">
        <v>27.05</v>
      </c>
      <c r="F35" s="32">
        <f t="shared" si="2"/>
        <v>1041.425</v>
      </c>
      <c r="G35" s="37"/>
      <c r="H35" s="28">
        <f>IF(OR(G35&lt;=49,G35&gt;=100),0,G35*F35)</f>
        <v>0</v>
      </c>
      <c r="I35" s="50" t="s">
        <v>128</v>
      </c>
      <c r="J35" s="56"/>
    </row>
    <row r="36" spans="1:10">
      <c r="A36" s="55"/>
      <c r="B36" s="34" t="s">
        <v>98</v>
      </c>
      <c r="C36" s="34" t="s">
        <v>7</v>
      </c>
      <c r="D36" s="42" t="s">
        <v>11</v>
      </c>
      <c r="E36" s="31">
        <v>51.51</v>
      </c>
      <c r="F36" s="32">
        <f t="shared" si="2"/>
        <v>1983.135</v>
      </c>
      <c r="G36" s="37"/>
      <c r="H36" s="28">
        <f>IF(OR(G36&lt;=4,G36&gt;=15),0,G36*F36)</f>
        <v>0</v>
      </c>
      <c r="I36" s="50" t="s">
        <v>129</v>
      </c>
      <c r="J36" s="56"/>
    </row>
    <row r="37" spans="1:10">
      <c r="A37" s="55"/>
      <c r="B37" s="34" t="s">
        <v>98</v>
      </c>
      <c r="C37" s="34" t="s">
        <v>7</v>
      </c>
      <c r="D37" s="42" t="s">
        <v>3</v>
      </c>
      <c r="E37" s="31">
        <v>48.17</v>
      </c>
      <c r="F37" s="32">
        <f t="shared" si="2"/>
        <v>1854.5450000000001</v>
      </c>
      <c r="G37" s="37"/>
      <c r="H37" s="28">
        <f>IF(OR(G37&lt;=14,G37&gt;=25),0,G37*F37)</f>
        <v>0</v>
      </c>
      <c r="I37" s="50" t="s">
        <v>130</v>
      </c>
      <c r="J37" s="56"/>
    </row>
    <row r="38" spans="1:10">
      <c r="A38" s="55"/>
      <c r="B38" s="34" t="s">
        <v>98</v>
      </c>
      <c r="C38" s="34" t="s">
        <v>7</v>
      </c>
      <c r="D38" s="42" t="s">
        <v>4</v>
      </c>
      <c r="E38" s="31">
        <v>44.4</v>
      </c>
      <c r="F38" s="32">
        <f t="shared" si="2"/>
        <v>1709.3999999999999</v>
      </c>
      <c r="G38" s="37"/>
      <c r="H38" s="28">
        <f>IF(OR(G38&lt;=24,G38&gt;=50),0,G38*F38)</f>
        <v>0</v>
      </c>
      <c r="I38" s="50" t="s">
        <v>131</v>
      </c>
      <c r="J38" s="56"/>
    </row>
    <row r="39" spans="1:10">
      <c r="A39" s="55"/>
      <c r="B39" s="34" t="s">
        <v>98</v>
      </c>
      <c r="C39" s="34" t="s">
        <v>7</v>
      </c>
      <c r="D39" s="42" t="s">
        <v>5</v>
      </c>
      <c r="E39" s="31">
        <v>44.64</v>
      </c>
      <c r="F39" s="32">
        <f t="shared" si="2"/>
        <v>1718.64</v>
      </c>
      <c r="G39" s="37"/>
      <c r="H39" s="28">
        <f>IF(OR(G39&lt;=49,G39&gt;=100),0,G39*F39)</f>
        <v>0</v>
      </c>
      <c r="I39" s="50" t="s">
        <v>132</v>
      </c>
      <c r="J39" s="56"/>
    </row>
    <row r="40" spans="1:10">
      <c r="A40" s="55"/>
      <c r="B40" s="34" t="s">
        <v>98</v>
      </c>
      <c r="C40" s="34" t="s">
        <v>9</v>
      </c>
      <c r="D40" s="42" t="s">
        <v>11</v>
      </c>
      <c r="E40" s="31">
        <v>75.38</v>
      </c>
      <c r="F40" s="32">
        <f t="shared" si="2"/>
        <v>2902.1299999999997</v>
      </c>
      <c r="G40" s="37"/>
      <c r="H40" s="28">
        <f>IF(OR(G40&lt;=4,G40&gt;=15),0,G40*F40)</f>
        <v>0</v>
      </c>
      <c r="I40" s="50" t="s">
        <v>133</v>
      </c>
      <c r="J40" s="56"/>
    </row>
    <row r="41" spans="1:10">
      <c r="A41" s="55"/>
      <c r="B41" s="34" t="s">
        <v>98</v>
      </c>
      <c r="C41" s="34" t="s">
        <v>9</v>
      </c>
      <c r="D41" s="42" t="s">
        <v>3</v>
      </c>
      <c r="E41" s="31">
        <v>70.510000000000005</v>
      </c>
      <c r="F41" s="32">
        <f t="shared" si="2"/>
        <v>2714.6350000000002</v>
      </c>
      <c r="G41" s="37"/>
      <c r="H41" s="28">
        <f>IF(OR(G41&lt;=14,G41&gt;=25),0,G41*F41)</f>
        <v>0</v>
      </c>
      <c r="I41" s="50" t="s">
        <v>134</v>
      </c>
      <c r="J41" s="56"/>
    </row>
    <row r="42" spans="1:10">
      <c r="A42" s="55"/>
      <c r="B42" s="34" t="s">
        <v>98</v>
      </c>
      <c r="C42" s="34" t="s">
        <v>9</v>
      </c>
      <c r="D42" s="42" t="s">
        <v>4</v>
      </c>
      <c r="E42" s="31">
        <v>64.989999999999995</v>
      </c>
      <c r="F42" s="32">
        <f t="shared" si="2"/>
        <v>2502.1149999999998</v>
      </c>
      <c r="G42" s="37"/>
      <c r="H42" s="28">
        <f>IF(OR(G42&lt;=24,G42&gt;=50),0,G42*F42)</f>
        <v>0</v>
      </c>
      <c r="I42" s="50" t="s">
        <v>135</v>
      </c>
      <c r="J42" s="56"/>
    </row>
    <row r="43" spans="1:10">
      <c r="A43" s="55"/>
      <c r="B43" s="34" t="s">
        <v>98</v>
      </c>
      <c r="C43" s="34" t="s">
        <v>9</v>
      </c>
      <c r="D43" s="42" t="s">
        <v>5</v>
      </c>
      <c r="E43" s="31">
        <v>65.34</v>
      </c>
      <c r="F43" s="32">
        <f t="shared" si="2"/>
        <v>2515.59</v>
      </c>
      <c r="G43" s="37"/>
      <c r="H43" s="28">
        <f>IF(OR(G43&lt;=49,G43&gt;=100),0,G43*F43)</f>
        <v>0</v>
      </c>
      <c r="I43" s="50" t="s">
        <v>136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34" t="s">
        <v>99</v>
      </c>
      <c r="C46" s="34" t="s">
        <v>1</v>
      </c>
      <c r="D46" s="49" t="s">
        <v>481</v>
      </c>
      <c r="E46" s="31">
        <v>18.66</v>
      </c>
      <c r="F46" s="32">
        <f>E46*$K$6</f>
        <v>718.41</v>
      </c>
      <c r="G46" s="37"/>
      <c r="H46" s="28">
        <f>IF(OR(G46&lt;=4,G46&gt;=10),0,G46*F46)</f>
        <v>0</v>
      </c>
      <c r="I46" s="50" t="s">
        <v>137</v>
      </c>
      <c r="J46" s="56"/>
    </row>
    <row r="47" spans="1:10">
      <c r="A47" s="55"/>
      <c r="B47" s="34" t="s">
        <v>99</v>
      </c>
      <c r="C47" s="34" t="s">
        <v>1</v>
      </c>
      <c r="D47" s="49" t="s">
        <v>482</v>
      </c>
      <c r="E47" s="31">
        <v>17.36</v>
      </c>
      <c r="F47" s="32">
        <f t="shared" ref="F47:F57" si="3">E47*$K$6</f>
        <v>668.36</v>
      </c>
      <c r="G47" s="37"/>
      <c r="H47" s="28">
        <f>IF(OR(G47&lt;=9,G47&gt;=25),0,G47*F47)</f>
        <v>0</v>
      </c>
      <c r="I47" s="50" t="s">
        <v>138</v>
      </c>
      <c r="J47" s="56"/>
    </row>
    <row r="48" spans="1:10">
      <c r="A48" s="55"/>
      <c r="B48" s="34" t="s">
        <v>99</v>
      </c>
      <c r="C48" s="34" t="s">
        <v>1</v>
      </c>
      <c r="D48" s="49" t="s">
        <v>4</v>
      </c>
      <c r="E48" s="31">
        <v>16.14</v>
      </c>
      <c r="F48" s="32">
        <f t="shared" si="3"/>
        <v>621.39</v>
      </c>
      <c r="G48" s="37"/>
      <c r="H48" s="28">
        <f>IF(OR(G48&lt;=24,G48&gt;=50),0,G48*F48)</f>
        <v>0</v>
      </c>
      <c r="I48" s="50" t="s">
        <v>139</v>
      </c>
      <c r="J48" s="56"/>
    </row>
    <row r="49" spans="1:10">
      <c r="A49" s="55"/>
      <c r="B49" s="34" t="s">
        <v>99</v>
      </c>
      <c r="C49" s="34" t="s">
        <v>1</v>
      </c>
      <c r="D49" s="49" t="s">
        <v>5</v>
      </c>
      <c r="E49" s="31">
        <v>15.01</v>
      </c>
      <c r="F49" s="32">
        <f t="shared" si="3"/>
        <v>577.88499999999999</v>
      </c>
      <c r="G49" s="37"/>
      <c r="H49" s="28">
        <f>IF(OR(G49&lt;=49,G49&gt;=100),0,G49*F49)</f>
        <v>0</v>
      </c>
      <c r="I49" s="50" t="s">
        <v>140</v>
      </c>
      <c r="J49" s="56"/>
    </row>
    <row r="50" spans="1:10">
      <c r="A50" s="55"/>
      <c r="B50" s="34" t="s">
        <v>99</v>
      </c>
      <c r="C50" s="34" t="s">
        <v>7</v>
      </c>
      <c r="D50" s="49" t="s">
        <v>481</v>
      </c>
      <c r="E50" s="31">
        <v>30.79</v>
      </c>
      <c r="F50" s="32">
        <f t="shared" si="3"/>
        <v>1185.415</v>
      </c>
      <c r="G50" s="37"/>
      <c r="H50" s="28">
        <f t="shared" ref="H50:H54" si="4">IF(OR(G50&lt;=4,G50&gt;=10),0,G50*F50)</f>
        <v>0</v>
      </c>
      <c r="I50" s="50" t="s">
        <v>141</v>
      </c>
      <c r="J50" s="56"/>
    </row>
    <row r="51" spans="1:10">
      <c r="A51" s="55"/>
      <c r="B51" s="34" t="s">
        <v>99</v>
      </c>
      <c r="C51" s="34" t="s">
        <v>7</v>
      </c>
      <c r="D51" s="49" t="s">
        <v>482</v>
      </c>
      <c r="E51" s="31">
        <v>28.64</v>
      </c>
      <c r="F51" s="32">
        <f t="shared" si="3"/>
        <v>1102.6400000000001</v>
      </c>
      <c r="G51" s="37"/>
      <c r="H51" s="28">
        <f>IF(OR(G51&lt;=9,G51&gt;=25),0,G51*F51)</f>
        <v>0</v>
      </c>
      <c r="I51" s="50" t="s">
        <v>142</v>
      </c>
      <c r="J51" s="56"/>
    </row>
    <row r="52" spans="1:10">
      <c r="A52" s="55"/>
      <c r="B52" s="34" t="s">
        <v>99</v>
      </c>
      <c r="C52" s="34" t="s">
        <v>7</v>
      </c>
      <c r="D52" s="49" t="s">
        <v>4</v>
      </c>
      <c r="E52" s="31">
        <v>26.64</v>
      </c>
      <c r="F52" s="32">
        <f t="shared" si="3"/>
        <v>1025.6400000000001</v>
      </c>
      <c r="G52" s="37"/>
      <c r="H52" s="28">
        <f>IF(OR(G52&lt;=24,G52&gt;=50),0,G52*F52)</f>
        <v>0</v>
      </c>
      <c r="I52" s="50" t="s">
        <v>143</v>
      </c>
      <c r="J52" s="56"/>
    </row>
    <row r="53" spans="1:10">
      <c r="A53" s="55"/>
      <c r="B53" s="34" t="s">
        <v>99</v>
      </c>
      <c r="C53" s="34" t="s">
        <v>7</v>
      </c>
      <c r="D53" s="49" t="s">
        <v>5</v>
      </c>
      <c r="E53" s="31">
        <v>24.77</v>
      </c>
      <c r="F53" s="32">
        <f t="shared" si="3"/>
        <v>953.64499999999998</v>
      </c>
      <c r="G53" s="37"/>
      <c r="H53" s="28">
        <f>IF(OR(G53&lt;=49,G53&gt;=100),0,G53*F53)</f>
        <v>0</v>
      </c>
      <c r="I53" s="50" t="s">
        <v>144</v>
      </c>
      <c r="J53" s="56"/>
    </row>
    <row r="54" spans="1:10">
      <c r="A54" s="55"/>
      <c r="B54" s="34" t="s">
        <v>99</v>
      </c>
      <c r="C54" s="34" t="s">
        <v>9</v>
      </c>
      <c r="D54" s="49" t="s">
        <v>481</v>
      </c>
      <c r="E54" s="31">
        <v>42.92</v>
      </c>
      <c r="F54" s="32">
        <f t="shared" si="3"/>
        <v>1652.42</v>
      </c>
      <c r="G54" s="37"/>
      <c r="H54" s="28">
        <f t="shared" si="4"/>
        <v>0</v>
      </c>
      <c r="I54" s="50" t="s">
        <v>145</v>
      </c>
      <c r="J54" s="56"/>
    </row>
    <row r="55" spans="1:10">
      <c r="A55" s="55"/>
      <c r="B55" s="34" t="s">
        <v>99</v>
      </c>
      <c r="C55" s="34" t="s">
        <v>9</v>
      </c>
      <c r="D55" s="49" t="s">
        <v>482</v>
      </c>
      <c r="E55" s="31">
        <v>39.92</v>
      </c>
      <c r="F55" s="32">
        <f t="shared" si="3"/>
        <v>1536.92</v>
      </c>
      <c r="G55" s="37"/>
      <c r="H55" s="28">
        <f>IF(OR(G55&lt;=9,G55&gt;=25),0,G55*F55)</f>
        <v>0</v>
      </c>
      <c r="I55" s="50" t="s">
        <v>146</v>
      </c>
      <c r="J55" s="56"/>
    </row>
    <row r="56" spans="1:10">
      <c r="A56" s="55"/>
      <c r="B56" s="34" t="s">
        <v>99</v>
      </c>
      <c r="C56" s="34" t="s">
        <v>9</v>
      </c>
      <c r="D56" s="49" t="s">
        <v>4</v>
      </c>
      <c r="E56" s="31">
        <v>37.130000000000003</v>
      </c>
      <c r="F56" s="32">
        <f t="shared" si="3"/>
        <v>1429.5050000000001</v>
      </c>
      <c r="G56" s="37"/>
      <c r="H56" s="28">
        <f>IF(OR(G56&lt;=24,G56&gt;=50),0,G56*F56)</f>
        <v>0</v>
      </c>
      <c r="I56" s="50" t="s">
        <v>147</v>
      </c>
      <c r="J56" s="56"/>
    </row>
    <row r="57" spans="1:10">
      <c r="A57" s="55"/>
      <c r="B57" s="34" t="s">
        <v>99</v>
      </c>
      <c r="C57" s="34" t="s">
        <v>9</v>
      </c>
      <c r="D57" s="49" t="s">
        <v>5</v>
      </c>
      <c r="E57" s="38">
        <v>34.520000000000003</v>
      </c>
      <c r="F57" s="39">
        <f t="shared" si="3"/>
        <v>1329.0200000000002</v>
      </c>
      <c r="G57" s="40"/>
      <c r="H57" s="28">
        <f>IF(OR(G57&lt;=49,G57&gt;=100),0,G57*F57)</f>
        <v>0</v>
      </c>
      <c r="I57" s="50" t="s">
        <v>148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100</v>
      </c>
      <c r="C59" s="34" t="s">
        <v>1</v>
      </c>
      <c r="D59" s="49" t="s">
        <v>484</v>
      </c>
      <c r="E59" s="31">
        <v>51.32</v>
      </c>
      <c r="F59" s="32">
        <f>E59*$K$6</f>
        <v>1975.82</v>
      </c>
      <c r="G59" s="37"/>
      <c r="H59" s="28">
        <f>IF(OR(G59&lt;=0,G59&gt;=10),0,G59*F59)</f>
        <v>0</v>
      </c>
      <c r="I59" s="50" t="s">
        <v>149</v>
      </c>
      <c r="J59" s="56"/>
    </row>
    <row r="60" spans="1:10">
      <c r="A60" s="56"/>
      <c r="B60" s="35" t="s">
        <v>100</v>
      </c>
      <c r="C60" s="34" t="s">
        <v>1</v>
      </c>
      <c r="D60" s="49" t="s">
        <v>482</v>
      </c>
      <c r="E60" s="31">
        <v>47.73</v>
      </c>
      <c r="F60" s="32">
        <f>E60*$K$6</f>
        <v>1837.6049999999998</v>
      </c>
      <c r="G60" s="37"/>
      <c r="H60" s="28">
        <f>IF(OR(G60&lt;=9,G60&gt;=25),0,G60*F60)</f>
        <v>0</v>
      </c>
      <c r="I60" s="50" t="s">
        <v>150</v>
      </c>
      <c r="J60" s="56"/>
    </row>
    <row r="61" spans="1:10">
      <c r="A61" s="56"/>
      <c r="B61" s="35" t="s">
        <v>100</v>
      </c>
      <c r="C61" s="34" t="s">
        <v>1</v>
      </c>
      <c r="D61" s="49" t="s">
        <v>4</v>
      </c>
      <c r="E61" s="31">
        <v>44.39</v>
      </c>
      <c r="F61" s="32">
        <f t="shared" ref="F61:F70" si="5">E61*$K$6</f>
        <v>1709.0150000000001</v>
      </c>
      <c r="G61" s="37"/>
      <c r="H61" s="28">
        <f>IF(OR(G61&lt;=24,G61&gt;=50),0,G61*F61)</f>
        <v>0</v>
      </c>
      <c r="I61" s="50" t="s">
        <v>151</v>
      </c>
      <c r="J61" s="56"/>
    </row>
    <row r="62" spans="1:10">
      <c r="A62" s="56"/>
      <c r="B62" s="35" t="s">
        <v>100</v>
      </c>
      <c r="C62" s="34" t="s">
        <v>1</v>
      </c>
      <c r="D62" s="49" t="s">
        <v>5</v>
      </c>
      <c r="E62" s="31">
        <v>41.28</v>
      </c>
      <c r="F62" s="32">
        <f t="shared" si="5"/>
        <v>1589.28</v>
      </c>
      <c r="G62" s="37"/>
      <c r="H62" s="28">
        <f>IF(OR(G62&lt;=49,G62&gt;=100),0,G62*F62)</f>
        <v>0</v>
      </c>
      <c r="I62" s="50" t="s">
        <v>152</v>
      </c>
      <c r="J62" s="56"/>
    </row>
    <row r="63" spans="1:10">
      <c r="A63" s="56"/>
      <c r="B63" s="35" t="s">
        <v>100</v>
      </c>
      <c r="C63" s="34" t="s">
        <v>7</v>
      </c>
      <c r="D63" s="49" t="s">
        <v>484</v>
      </c>
      <c r="E63" s="31">
        <v>84.68</v>
      </c>
      <c r="F63" s="32">
        <f t="shared" si="5"/>
        <v>3260.1800000000003</v>
      </c>
      <c r="G63" s="37"/>
      <c r="H63" s="28">
        <f>IF(OR(G63&lt;=0,G63&gt;=10),0,G63*F63)</f>
        <v>0</v>
      </c>
      <c r="I63" s="50" t="s">
        <v>153</v>
      </c>
      <c r="J63" s="56"/>
    </row>
    <row r="64" spans="1:10">
      <c r="A64" s="56"/>
      <c r="B64" s="35" t="s">
        <v>100</v>
      </c>
      <c r="C64" s="34" t="s">
        <v>7</v>
      </c>
      <c r="D64" s="49" t="s">
        <v>482</v>
      </c>
      <c r="E64" s="31">
        <v>78.75</v>
      </c>
      <c r="F64" s="32">
        <f t="shared" si="5"/>
        <v>3031.875</v>
      </c>
      <c r="G64" s="37"/>
      <c r="H64" s="28">
        <f>IF(OR(G64&lt;=9,G64&gt;=25),0,G64*F64)</f>
        <v>0</v>
      </c>
      <c r="I64" s="50" t="s">
        <v>154</v>
      </c>
      <c r="J64" s="56"/>
    </row>
    <row r="65" spans="1:10">
      <c r="A65" s="56"/>
      <c r="B65" s="35" t="s">
        <v>100</v>
      </c>
      <c r="C65" s="34" t="s">
        <v>7</v>
      </c>
      <c r="D65" s="49" t="s">
        <v>4</v>
      </c>
      <c r="E65" s="31">
        <v>73.239999999999995</v>
      </c>
      <c r="F65" s="32">
        <f t="shared" si="5"/>
        <v>2819.74</v>
      </c>
      <c r="G65" s="37"/>
      <c r="H65" s="28">
        <f>IF(OR(G65&lt;=24,G65&gt;=50),0,G65*F65)</f>
        <v>0</v>
      </c>
      <c r="I65" s="50" t="s">
        <v>155</v>
      </c>
      <c r="J65" s="56"/>
    </row>
    <row r="66" spans="1:10">
      <c r="A66" s="56"/>
      <c r="B66" s="35" t="s">
        <v>100</v>
      </c>
      <c r="C66" s="34" t="s">
        <v>7</v>
      </c>
      <c r="D66" s="49" t="s">
        <v>5</v>
      </c>
      <c r="E66" s="31">
        <v>68.12</v>
      </c>
      <c r="F66" s="32">
        <f t="shared" si="5"/>
        <v>2622.6200000000003</v>
      </c>
      <c r="G66" s="37"/>
      <c r="H66" s="28">
        <f>IF(OR(G66&lt;=49,G66&gt;=100),0,G66*F66)</f>
        <v>0</v>
      </c>
      <c r="I66" s="50" t="s">
        <v>156</v>
      </c>
      <c r="J66" s="56"/>
    </row>
    <row r="67" spans="1:10">
      <c r="A67" s="56"/>
      <c r="B67" s="35" t="s">
        <v>100</v>
      </c>
      <c r="C67" s="34" t="s">
        <v>9</v>
      </c>
      <c r="D67" s="49" t="s">
        <v>484</v>
      </c>
      <c r="E67" s="31">
        <v>118.04</v>
      </c>
      <c r="F67" s="32">
        <f t="shared" si="5"/>
        <v>4544.54</v>
      </c>
      <c r="G67" s="37"/>
      <c r="H67" s="28">
        <f>IF(OR(G67&lt;=0,G67&gt;=10),0,G67*F67)</f>
        <v>0</v>
      </c>
      <c r="I67" s="50" t="s">
        <v>157</v>
      </c>
      <c r="J67" s="56"/>
    </row>
    <row r="68" spans="1:10">
      <c r="A68" s="56"/>
      <c r="B68" s="35" t="s">
        <v>100</v>
      </c>
      <c r="C68" s="34" t="s">
        <v>9</v>
      </c>
      <c r="D68" s="49" t="s">
        <v>482</v>
      </c>
      <c r="E68" s="31">
        <v>109.77</v>
      </c>
      <c r="F68" s="32">
        <f t="shared" si="5"/>
        <v>4226.1449999999995</v>
      </c>
      <c r="G68" s="37"/>
      <c r="H68" s="28">
        <f>IF(OR(G68&lt;=9,G68&gt;=25),0,G68*F68)</f>
        <v>0</v>
      </c>
      <c r="I68" s="50" t="s">
        <v>158</v>
      </c>
      <c r="J68" s="56"/>
    </row>
    <row r="69" spans="1:10">
      <c r="A69" s="56"/>
      <c r="B69" s="35" t="s">
        <v>100</v>
      </c>
      <c r="C69" s="34" t="s">
        <v>9</v>
      </c>
      <c r="D69" s="49" t="s">
        <v>4</v>
      </c>
      <c r="E69" s="31">
        <v>102.09</v>
      </c>
      <c r="F69" s="32">
        <f t="shared" si="5"/>
        <v>3930.4650000000001</v>
      </c>
      <c r="G69" s="37"/>
      <c r="H69" s="28">
        <f>IF(OR(G69&lt;=24,G69&gt;=50),0,G69*F69)</f>
        <v>0</v>
      </c>
      <c r="I69" s="50" t="s">
        <v>159</v>
      </c>
      <c r="J69" s="56"/>
    </row>
    <row r="70" spans="1:10">
      <c r="A70" s="56"/>
      <c r="B70" s="35" t="s">
        <v>100</v>
      </c>
      <c r="C70" s="34" t="s">
        <v>9</v>
      </c>
      <c r="D70" s="49" t="s">
        <v>5</v>
      </c>
      <c r="E70" s="38">
        <v>94.95</v>
      </c>
      <c r="F70" s="39">
        <f t="shared" si="5"/>
        <v>3655.5750000000003</v>
      </c>
      <c r="G70" s="40"/>
      <c r="H70" s="28">
        <f>IF(OR(G70&lt;=49,G70&gt;=100),0,G70*F70)</f>
        <v>0</v>
      </c>
      <c r="I70" s="50" t="s">
        <v>160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J1:J2"/>
    <mergeCell ref="A3:J3"/>
    <mergeCell ref="A17:J17"/>
    <mergeCell ref="A31:J31"/>
    <mergeCell ref="A45:J45"/>
    <mergeCell ref="A72:J96"/>
    <mergeCell ref="A4:A16"/>
    <mergeCell ref="K8:N12"/>
    <mergeCell ref="K14:N20"/>
    <mergeCell ref="B16:I16"/>
    <mergeCell ref="A18:A30"/>
    <mergeCell ref="B30:I30"/>
    <mergeCell ref="A46:A71"/>
    <mergeCell ref="B71:I71"/>
    <mergeCell ref="A32:A44"/>
    <mergeCell ref="B44:I44"/>
    <mergeCell ref="J46:J71"/>
    <mergeCell ref="J32:J44"/>
    <mergeCell ref="J18:J30"/>
    <mergeCell ref="J4:J16"/>
    <mergeCell ref="B58:I5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2ACF2-0C5B-4DDC-9E5B-07C516FC7E1B}">
  <dimension ref="A1:P790"/>
  <sheetViews>
    <sheetView zoomScale="85" zoomScaleNormal="85" workbookViewId="0">
      <selection activeCell="K7" sqref="K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8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353</v>
      </c>
      <c r="C4" s="24" t="s">
        <v>1</v>
      </c>
      <c r="D4" s="41" t="s">
        <v>2</v>
      </c>
      <c r="E4" s="25">
        <v>12.72</v>
      </c>
      <c r="F4" s="26">
        <f>E4*$K$6</f>
        <v>489.72</v>
      </c>
      <c r="G4" s="27"/>
      <c r="H4" s="28">
        <f>IF(OR(G4&lt;=2,G4&gt;=15),0,G4*F4)</f>
        <v>0</v>
      </c>
      <c r="I4" s="50" t="s">
        <v>358</v>
      </c>
      <c r="J4" s="56"/>
      <c r="K4" s="11" t="s">
        <v>21</v>
      </c>
    </row>
    <row r="5" spans="1:16">
      <c r="A5" s="65"/>
      <c r="B5" s="24" t="s">
        <v>353</v>
      </c>
      <c r="C5" s="36" t="s">
        <v>1</v>
      </c>
      <c r="D5" s="42" t="s">
        <v>3</v>
      </c>
      <c r="E5" s="29">
        <v>11.65</v>
      </c>
      <c r="F5" s="26">
        <f t="shared" ref="F5:F15" si="0">E5*$K$6</f>
        <v>448.52500000000003</v>
      </c>
      <c r="G5" s="30"/>
      <c r="H5" s="28">
        <f>IF(OR(G5&lt;=14,G5&gt;=25),0,G5*F5)</f>
        <v>0</v>
      </c>
      <c r="I5" s="50" t="s">
        <v>359</v>
      </c>
      <c r="J5" s="56"/>
      <c r="K5" s="12" t="s">
        <v>18</v>
      </c>
    </row>
    <row r="6" spans="1:16">
      <c r="A6" s="65"/>
      <c r="B6" s="24" t="s">
        <v>353</v>
      </c>
      <c r="C6" s="36" t="s">
        <v>1</v>
      </c>
      <c r="D6" s="42" t="s">
        <v>4</v>
      </c>
      <c r="E6" s="31">
        <v>10.25</v>
      </c>
      <c r="F6" s="32">
        <f t="shared" si="0"/>
        <v>394.625</v>
      </c>
      <c r="G6" s="33"/>
      <c r="H6" s="28">
        <f>IF(OR(G6&lt;=24,G6&gt;=50),0,G6*F6)</f>
        <v>0</v>
      </c>
      <c r="I6" s="50" t="s">
        <v>360</v>
      </c>
      <c r="J6" s="56"/>
      <c r="K6" s="21">
        <v>38.5</v>
      </c>
    </row>
    <row r="7" spans="1:16">
      <c r="A7" s="65"/>
      <c r="B7" s="24" t="s">
        <v>353</v>
      </c>
      <c r="C7" s="36" t="s">
        <v>1</v>
      </c>
      <c r="D7" s="42" t="s">
        <v>5</v>
      </c>
      <c r="E7" s="31">
        <v>9.74</v>
      </c>
      <c r="F7" s="32">
        <f t="shared" si="0"/>
        <v>374.99</v>
      </c>
      <c r="G7" s="33"/>
      <c r="H7" s="28">
        <f>IF(OR(G7&lt;=49,G7&gt;=100),0,G7*F7)</f>
        <v>0</v>
      </c>
      <c r="I7" s="50" t="s">
        <v>361</v>
      </c>
      <c r="J7" s="56"/>
    </row>
    <row r="8" spans="1:16">
      <c r="A8" s="65"/>
      <c r="B8" s="24" t="s">
        <v>353</v>
      </c>
      <c r="C8" s="36" t="s">
        <v>7</v>
      </c>
      <c r="D8" s="42" t="s">
        <v>2</v>
      </c>
      <c r="E8" s="31">
        <v>20.350000000000001</v>
      </c>
      <c r="F8" s="32">
        <f t="shared" si="0"/>
        <v>783.47500000000002</v>
      </c>
      <c r="G8" s="33"/>
      <c r="H8" s="28">
        <f>IF(OR(G8&lt;=2,G8&gt;=15),0,G8*F8)</f>
        <v>0</v>
      </c>
      <c r="I8" s="50" t="s">
        <v>362</v>
      </c>
      <c r="J8" s="56"/>
      <c r="K8" s="67" t="s">
        <v>27</v>
      </c>
      <c r="L8" s="67"/>
      <c r="M8" s="67"/>
      <c r="N8" s="67"/>
    </row>
    <row r="9" spans="1:16">
      <c r="A9" s="65"/>
      <c r="B9" s="24" t="s">
        <v>353</v>
      </c>
      <c r="C9" s="36" t="s">
        <v>7</v>
      </c>
      <c r="D9" s="42" t="s">
        <v>3</v>
      </c>
      <c r="E9" s="31">
        <v>18.63</v>
      </c>
      <c r="F9" s="32">
        <f t="shared" si="0"/>
        <v>717.255</v>
      </c>
      <c r="G9" s="33"/>
      <c r="H9" s="28">
        <f>IF(OR(G9&lt;=14,G9&gt;=25),0,G9*F9)</f>
        <v>0</v>
      </c>
      <c r="I9" s="50" t="s">
        <v>363</v>
      </c>
      <c r="J9" s="56"/>
      <c r="K9" s="67"/>
      <c r="L9" s="67"/>
      <c r="M9" s="67"/>
      <c r="N9" s="67"/>
    </row>
    <row r="10" spans="1:16">
      <c r="A10" s="65"/>
      <c r="B10" s="24" t="s">
        <v>353</v>
      </c>
      <c r="C10" s="36" t="s">
        <v>7</v>
      </c>
      <c r="D10" s="42" t="s">
        <v>4</v>
      </c>
      <c r="E10" s="31">
        <v>16.39</v>
      </c>
      <c r="F10" s="32">
        <f t="shared" si="0"/>
        <v>631.01499999999999</v>
      </c>
      <c r="G10" s="33"/>
      <c r="H10" s="28">
        <f>IF(OR(G10&lt;=24,G10&gt;=50),0,G10*F10)</f>
        <v>0</v>
      </c>
      <c r="I10" s="50" t="s">
        <v>364</v>
      </c>
      <c r="J10" s="56"/>
      <c r="K10" s="67"/>
      <c r="L10" s="67"/>
      <c r="M10" s="67"/>
      <c r="N10" s="67"/>
    </row>
    <row r="11" spans="1:16">
      <c r="A11" s="65"/>
      <c r="B11" s="24" t="s">
        <v>353</v>
      </c>
      <c r="C11" s="36" t="s">
        <v>7</v>
      </c>
      <c r="D11" s="42" t="s">
        <v>5</v>
      </c>
      <c r="E11" s="31">
        <v>15.58</v>
      </c>
      <c r="F11" s="32">
        <f t="shared" si="0"/>
        <v>599.83000000000004</v>
      </c>
      <c r="G11" s="33"/>
      <c r="H11" s="28">
        <f>IF(OR(G11&lt;=49,G11&gt;=100),0,G11*F11)</f>
        <v>0</v>
      </c>
      <c r="I11" s="50" t="s">
        <v>365</v>
      </c>
      <c r="J11" s="56"/>
      <c r="K11" s="67"/>
      <c r="L11" s="67"/>
      <c r="M11" s="67"/>
      <c r="N11" s="67"/>
    </row>
    <row r="12" spans="1:16" ht="15.95" customHeight="1">
      <c r="A12" s="65"/>
      <c r="B12" s="24" t="s">
        <v>353</v>
      </c>
      <c r="C12" s="36" t="s">
        <v>9</v>
      </c>
      <c r="D12" s="42" t="s">
        <v>2</v>
      </c>
      <c r="E12" s="31">
        <v>26.7</v>
      </c>
      <c r="F12" s="32">
        <f t="shared" si="0"/>
        <v>1027.95</v>
      </c>
      <c r="G12" s="33"/>
      <c r="H12" s="28">
        <f>IF(OR(G12&lt;=2,G12&gt;=15),0,G12*F12)</f>
        <v>0</v>
      </c>
      <c r="I12" s="50" t="s">
        <v>366</v>
      </c>
      <c r="J12" s="56"/>
      <c r="K12" s="67"/>
      <c r="L12" s="67"/>
      <c r="M12" s="67"/>
      <c r="N12" s="67"/>
    </row>
    <row r="13" spans="1:16">
      <c r="A13" s="65"/>
      <c r="B13" s="24" t="s">
        <v>353</v>
      </c>
      <c r="C13" s="36" t="s">
        <v>9</v>
      </c>
      <c r="D13" s="42" t="s">
        <v>3</v>
      </c>
      <c r="E13" s="31">
        <v>24.46</v>
      </c>
      <c r="F13" s="32">
        <f t="shared" si="0"/>
        <v>941.71</v>
      </c>
      <c r="G13" s="33"/>
      <c r="H13" s="28">
        <f>IF(OR(G13&lt;=14,G13&gt;=25),0,G13*F13)</f>
        <v>0</v>
      </c>
      <c r="I13" s="50" t="s">
        <v>367</v>
      </c>
      <c r="J13" s="56"/>
    </row>
    <row r="14" spans="1:16" ht="15.95" customHeight="1">
      <c r="A14" s="65"/>
      <c r="B14" s="24" t="s">
        <v>353</v>
      </c>
      <c r="C14" s="36" t="s">
        <v>9</v>
      </c>
      <c r="D14" s="42" t="s">
        <v>4</v>
      </c>
      <c r="E14" s="31">
        <v>21.52</v>
      </c>
      <c r="F14" s="32">
        <f t="shared" si="0"/>
        <v>828.52</v>
      </c>
      <c r="G14" s="33"/>
      <c r="H14" s="28">
        <f>IF(OR(G14&lt;=24,G14&gt;=50),0,G14*F14)</f>
        <v>0</v>
      </c>
      <c r="I14" s="50" t="s">
        <v>368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24" t="s">
        <v>353</v>
      </c>
      <c r="C15" s="36" t="s">
        <v>9</v>
      </c>
      <c r="D15" s="42" t="s">
        <v>5</v>
      </c>
      <c r="E15" s="31">
        <v>20.45</v>
      </c>
      <c r="F15" s="32">
        <f t="shared" si="0"/>
        <v>787.32499999999993</v>
      </c>
      <c r="G15" s="33"/>
      <c r="H15" s="28">
        <f>IF(OR(G15&lt;=49,G15&gt;=100),0,G15*F15)</f>
        <v>0</v>
      </c>
      <c r="I15" s="50" t="s">
        <v>369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36" t="s">
        <v>354</v>
      </c>
      <c r="C18" s="36" t="s">
        <v>1</v>
      </c>
      <c r="D18" s="42" t="s">
        <v>11</v>
      </c>
      <c r="E18" s="31">
        <v>27.07</v>
      </c>
      <c r="F18" s="32">
        <f t="shared" ref="F18:F29" si="1">E18*$K$6</f>
        <v>1042.1949999999999</v>
      </c>
      <c r="G18" s="33"/>
      <c r="H18" s="28">
        <f>IF(OR(G18&lt;=4,G18&gt;=15),0,G18*F18)</f>
        <v>0</v>
      </c>
      <c r="I18" s="50" t="s">
        <v>370</v>
      </c>
      <c r="J18" s="56"/>
      <c r="K18" s="69"/>
      <c r="L18" s="69"/>
      <c r="M18" s="69"/>
      <c r="N18" s="69"/>
      <c r="P18" s="6"/>
    </row>
    <row r="19" spans="1:16">
      <c r="A19" s="55"/>
      <c r="B19" s="36" t="s">
        <v>354</v>
      </c>
      <c r="C19" s="36" t="s">
        <v>1</v>
      </c>
      <c r="D19" s="42" t="s">
        <v>3</v>
      </c>
      <c r="E19" s="31">
        <v>25.58</v>
      </c>
      <c r="F19" s="32">
        <f t="shared" si="1"/>
        <v>984.82999999999993</v>
      </c>
      <c r="G19" s="33"/>
      <c r="H19" s="28">
        <f>IF(OR(G19&lt;=14,G19&gt;=25),0,G19*F19)</f>
        <v>0</v>
      </c>
      <c r="I19" s="50" t="s">
        <v>371</v>
      </c>
      <c r="J19" s="56"/>
      <c r="K19" s="69"/>
      <c r="L19" s="69"/>
      <c r="M19" s="69"/>
      <c r="N19" s="69"/>
      <c r="P19" s="7"/>
    </row>
    <row r="20" spans="1:16">
      <c r="A20" s="55"/>
      <c r="B20" s="36" t="s">
        <v>354</v>
      </c>
      <c r="C20" s="36" t="s">
        <v>1</v>
      </c>
      <c r="D20" s="42" t="s">
        <v>4</v>
      </c>
      <c r="E20" s="31">
        <v>23.35</v>
      </c>
      <c r="F20" s="32">
        <f t="shared" si="1"/>
        <v>898.97500000000002</v>
      </c>
      <c r="G20" s="33"/>
      <c r="H20" s="28">
        <f>IF(OR(G20&lt;=24,G20&gt;=50),0,G20*F20)</f>
        <v>0</v>
      </c>
      <c r="I20" s="50" t="s">
        <v>372</v>
      </c>
      <c r="J20" s="56"/>
      <c r="K20" s="69"/>
      <c r="L20" s="69"/>
      <c r="M20" s="69"/>
      <c r="N20" s="69"/>
    </row>
    <row r="21" spans="1:16">
      <c r="A21" s="55"/>
      <c r="B21" s="36" t="s">
        <v>354</v>
      </c>
      <c r="C21" s="36" t="s">
        <v>1</v>
      </c>
      <c r="D21" s="42" t="s">
        <v>5</v>
      </c>
      <c r="E21" s="31">
        <v>22.19</v>
      </c>
      <c r="F21" s="32">
        <f t="shared" si="1"/>
        <v>854.31500000000005</v>
      </c>
      <c r="G21" s="33"/>
      <c r="H21" s="28">
        <f>IF(OR(G21&lt;=49,G21&gt;=100),0,G21*F21)</f>
        <v>0</v>
      </c>
      <c r="I21" s="50" t="s">
        <v>373</v>
      </c>
      <c r="J21" s="56"/>
    </row>
    <row r="22" spans="1:16">
      <c r="A22" s="55"/>
      <c r="B22" s="36" t="s">
        <v>354</v>
      </c>
      <c r="C22" s="36" t="s">
        <v>7</v>
      </c>
      <c r="D22" s="42" t="s">
        <v>11</v>
      </c>
      <c r="E22" s="31">
        <v>44.66</v>
      </c>
      <c r="F22" s="32">
        <f t="shared" si="1"/>
        <v>1719.4099999999999</v>
      </c>
      <c r="G22" s="33"/>
      <c r="H22" s="28">
        <f>IF(OR(G22&lt;=4,G22&gt;=15),0,G22*F22)</f>
        <v>0</v>
      </c>
      <c r="I22" s="50" t="s">
        <v>374</v>
      </c>
      <c r="J22" s="56"/>
    </row>
    <row r="23" spans="1:16">
      <c r="A23" s="55"/>
      <c r="B23" s="36" t="s">
        <v>354</v>
      </c>
      <c r="C23" s="36" t="s">
        <v>7</v>
      </c>
      <c r="D23" s="42" t="s">
        <v>3</v>
      </c>
      <c r="E23" s="31">
        <v>42.2</v>
      </c>
      <c r="F23" s="32">
        <f t="shared" si="1"/>
        <v>1624.7</v>
      </c>
      <c r="G23" s="33"/>
      <c r="H23" s="28">
        <f>IF(OR(G23&lt;=14,G23&gt;=25),0,G23*F23)</f>
        <v>0</v>
      </c>
      <c r="I23" s="50" t="s">
        <v>375</v>
      </c>
      <c r="J23" s="56"/>
    </row>
    <row r="24" spans="1:16">
      <c r="A24" s="55"/>
      <c r="B24" s="36" t="s">
        <v>354</v>
      </c>
      <c r="C24" s="36" t="s">
        <v>7</v>
      </c>
      <c r="D24" s="42" t="s">
        <v>4</v>
      </c>
      <c r="E24" s="31">
        <v>38.53</v>
      </c>
      <c r="F24" s="32">
        <f t="shared" si="1"/>
        <v>1483.405</v>
      </c>
      <c r="G24" s="33"/>
      <c r="H24" s="28">
        <f>IF(OR(G24&lt;=24,G24&gt;=50),0,G24*F24)</f>
        <v>0</v>
      </c>
      <c r="I24" s="50" t="s">
        <v>376</v>
      </c>
      <c r="J24" s="56"/>
    </row>
    <row r="25" spans="1:16">
      <c r="A25" s="55"/>
      <c r="B25" s="36" t="s">
        <v>354</v>
      </c>
      <c r="C25" s="36" t="s">
        <v>7</v>
      </c>
      <c r="D25" s="42" t="s">
        <v>5</v>
      </c>
      <c r="E25" s="31">
        <v>36.619999999999997</v>
      </c>
      <c r="F25" s="32">
        <f t="shared" si="1"/>
        <v>1409.87</v>
      </c>
      <c r="G25" s="33"/>
      <c r="H25" s="28">
        <f>IF(OR(G25&lt;=49,G25&gt;=100),0,G25*F25)</f>
        <v>0</v>
      </c>
      <c r="I25" s="50" t="s">
        <v>377</v>
      </c>
      <c r="J25" s="56"/>
      <c r="M25" s="16"/>
      <c r="N25" s="16"/>
      <c r="O25" s="16"/>
      <c r="P25" s="16"/>
    </row>
    <row r="26" spans="1:16">
      <c r="A26" s="55"/>
      <c r="B26" s="36" t="s">
        <v>354</v>
      </c>
      <c r="C26" s="36" t="s">
        <v>9</v>
      </c>
      <c r="D26" s="42" t="s">
        <v>11</v>
      </c>
      <c r="E26" s="31">
        <v>65.37</v>
      </c>
      <c r="F26" s="32">
        <f t="shared" si="1"/>
        <v>2516.7450000000003</v>
      </c>
      <c r="G26" s="33"/>
      <c r="H26" s="28">
        <f>IF(OR(G26&lt;=4,G26&gt;=15),0,G26*F26)</f>
        <v>0</v>
      </c>
      <c r="I26" s="50" t="s">
        <v>378</v>
      </c>
      <c r="J26" s="56"/>
      <c r="M26" s="16"/>
      <c r="N26" s="16"/>
      <c r="O26" s="16"/>
      <c r="P26" s="16"/>
    </row>
    <row r="27" spans="1:16">
      <c r="A27" s="55"/>
      <c r="B27" s="36" t="s">
        <v>354</v>
      </c>
      <c r="C27" s="36" t="s">
        <v>9</v>
      </c>
      <c r="D27" s="42" t="s">
        <v>3</v>
      </c>
      <c r="E27" s="31">
        <v>61.77</v>
      </c>
      <c r="F27" s="32">
        <f t="shared" si="1"/>
        <v>2378.145</v>
      </c>
      <c r="G27" s="33"/>
      <c r="H27" s="28">
        <f>IF(OR(G27&lt;=14,G27&gt;=25),0,G27*F27)</f>
        <v>0</v>
      </c>
      <c r="I27" s="50" t="s">
        <v>379</v>
      </c>
      <c r="J27" s="56"/>
      <c r="M27" s="16"/>
      <c r="N27" s="16"/>
      <c r="O27" s="16"/>
      <c r="P27" s="16"/>
    </row>
    <row r="28" spans="1:16">
      <c r="A28" s="55"/>
      <c r="B28" s="36" t="s">
        <v>354</v>
      </c>
      <c r="C28" s="36" t="s">
        <v>9</v>
      </c>
      <c r="D28" s="42" t="s">
        <v>4</v>
      </c>
      <c r="E28" s="31">
        <v>56.4</v>
      </c>
      <c r="F28" s="32">
        <f t="shared" si="1"/>
        <v>2171.4</v>
      </c>
      <c r="G28" s="33"/>
      <c r="H28" s="28">
        <f>IF(OR(G28&lt;=24,G28&gt;=50),0,G28*F28)</f>
        <v>0</v>
      </c>
      <c r="I28" s="50" t="s">
        <v>380</v>
      </c>
      <c r="J28" s="56"/>
      <c r="M28" s="16"/>
      <c r="N28" s="16"/>
      <c r="O28" s="16"/>
      <c r="P28" s="16"/>
    </row>
    <row r="29" spans="1:16">
      <c r="A29" s="55"/>
      <c r="B29" s="36" t="s">
        <v>354</v>
      </c>
      <c r="C29" s="36" t="s">
        <v>9</v>
      </c>
      <c r="D29" s="42" t="s">
        <v>5</v>
      </c>
      <c r="E29" s="31">
        <v>53.59</v>
      </c>
      <c r="F29" s="32">
        <f t="shared" si="1"/>
        <v>2063.2150000000001</v>
      </c>
      <c r="G29" s="33"/>
      <c r="H29" s="28">
        <f>IF(OR(G29&lt;=49,G29&gt;=100),0,G29*F29)</f>
        <v>0</v>
      </c>
      <c r="I29" s="50" t="s">
        <v>381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92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36" t="s">
        <v>355</v>
      </c>
      <c r="C32" s="36" t="s">
        <v>1</v>
      </c>
      <c r="D32" s="42" t="s">
        <v>11</v>
      </c>
      <c r="E32" s="31">
        <v>28.38</v>
      </c>
      <c r="F32" s="32">
        <f t="shared" ref="F32:F43" si="2">E32*$K$6</f>
        <v>1092.6299999999999</v>
      </c>
      <c r="G32" s="37"/>
      <c r="H32" s="28">
        <f>IF(OR(G32&lt;=4,G32&gt;=15),0,G32*F32)</f>
        <v>0</v>
      </c>
      <c r="I32" s="50" t="s">
        <v>382</v>
      </c>
      <c r="J32" s="56"/>
    </row>
    <row r="33" spans="1:10">
      <c r="A33" s="55"/>
      <c r="B33" s="36" t="s">
        <v>355</v>
      </c>
      <c r="C33" s="36" t="s">
        <v>1</v>
      </c>
      <c r="D33" s="42" t="s">
        <v>3</v>
      </c>
      <c r="E33" s="31">
        <v>26.55</v>
      </c>
      <c r="F33" s="32">
        <f t="shared" si="2"/>
        <v>1022.1750000000001</v>
      </c>
      <c r="G33" s="37"/>
      <c r="H33" s="28">
        <f>IF(OR(G33&lt;=14,G33&gt;=25),0,G33*F33)</f>
        <v>0</v>
      </c>
      <c r="I33" s="50" t="s">
        <v>383</v>
      </c>
      <c r="J33" s="56"/>
    </row>
    <row r="34" spans="1:10">
      <c r="A34" s="55"/>
      <c r="B34" s="36" t="s">
        <v>355</v>
      </c>
      <c r="C34" s="36" t="s">
        <v>1</v>
      </c>
      <c r="D34" s="42" t="s">
        <v>4</v>
      </c>
      <c r="E34" s="31">
        <v>24.46</v>
      </c>
      <c r="F34" s="32">
        <f t="shared" si="2"/>
        <v>941.71</v>
      </c>
      <c r="G34" s="37"/>
      <c r="H34" s="28">
        <f>IF(OR(G34&lt;=24,G34&gt;=50),0,G34*F34)</f>
        <v>0</v>
      </c>
      <c r="I34" s="50" t="s">
        <v>384</v>
      </c>
      <c r="J34" s="56"/>
    </row>
    <row r="35" spans="1:10">
      <c r="A35" s="55"/>
      <c r="B35" s="36" t="s">
        <v>355</v>
      </c>
      <c r="C35" s="36" t="s">
        <v>1</v>
      </c>
      <c r="D35" s="42" t="s">
        <v>5</v>
      </c>
      <c r="E35" s="31">
        <v>24.6</v>
      </c>
      <c r="F35" s="32">
        <f t="shared" si="2"/>
        <v>947.1</v>
      </c>
      <c r="G35" s="37"/>
      <c r="H35" s="28">
        <f>IF(OR(G35&lt;=49,G35&gt;=100),0,G35*F35)</f>
        <v>0</v>
      </c>
      <c r="I35" s="50" t="s">
        <v>385</v>
      </c>
      <c r="J35" s="56"/>
    </row>
    <row r="36" spans="1:10">
      <c r="A36" s="55"/>
      <c r="B36" s="36" t="s">
        <v>355</v>
      </c>
      <c r="C36" s="36" t="s">
        <v>7</v>
      </c>
      <c r="D36" s="42" t="s">
        <v>11</v>
      </c>
      <c r="E36" s="31">
        <v>46.83</v>
      </c>
      <c r="F36" s="32">
        <f t="shared" si="2"/>
        <v>1802.9549999999999</v>
      </c>
      <c r="G36" s="37"/>
      <c r="H36" s="28">
        <f>IF(OR(G36&lt;=4,G36&gt;=15),0,G36*F36)</f>
        <v>0</v>
      </c>
      <c r="I36" s="50" t="s">
        <v>386</v>
      </c>
      <c r="J36" s="56"/>
    </row>
    <row r="37" spans="1:10">
      <c r="A37" s="55"/>
      <c r="B37" s="36" t="s">
        <v>355</v>
      </c>
      <c r="C37" s="36" t="s">
        <v>7</v>
      </c>
      <c r="D37" s="42" t="s">
        <v>3</v>
      </c>
      <c r="E37" s="31">
        <v>43.79</v>
      </c>
      <c r="F37" s="32">
        <f t="shared" si="2"/>
        <v>1685.915</v>
      </c>
      <c r="G37" s="37"/>
      <c r="H37" s="28">
        <f>IF(OR(G37&lt;=14,G37&gt;=25),0,G37*F37)</f>
        <v>0</v>
      </c>
      <c r="I37" s="50" t="s">
        <v>387</v>
      </c>
      <c r="J37" s="56"/>
    </row>
    <row r="38" spans="1:10">
      <c r="A38" s="55"/>
      <c r="B38" s="36" t="s">
        <v>355</v>
      </c>
      <c r="C38" s="36" t="s">
        <v>7</v>
      </c>
      <c r="D38" s="42" t="s">
        <v>4</v>
      </c>
      <c r="E38" s="31">
        <v>40.369999999999997</v>
      </c>
      <c r="F38" s="32">
        <f t="shared" si="2"/>
        <v>1554.2449999999999</v>
      </c>
      <c r="G38" s="37"/>
      <c r="H38" s="28">
        <f>IF(OR(G38&lt;=24,G38&gt;=50),0,G38*F38)</f>
        <v>0</v>
      </c>
      <c r="I38" s="50" t="s">
        <v>388</v>
      </c>
      <c r="J38" s="56"/>
    </row>
    <row r="39" spans="1:10">
      <c r="A39" s="55"/>
      <c r="B39" s="36" t="s">
        <v>355</v>
      </c>
      <c r="C39" s="36" t="s">
        <v>7</v>
      </c>
      <c r="D39" s="42" t="s">
        <v>5</v>
      </c>
      <c r="E39" s="31">
        <v>40.58</v>
      </c>
      <c r="F39" s="32">
        <f t="shared" si="2"/>
        <v>1562.33</v>
      </c>
      <c r="G39" s="37"/>
      <c r="H39" s="28">
        <f>IF(OR(G39&lt;=49,G39&gt;=100),0,G39*F39)</f>
        <v>0</v>
      </c>
      <c r="I39" s="50" t="s">
        <v>389</v>
      </c>
      <c r="J39" s="56"/>
    </row>
    <row r="40" spans="1:10">
      <c r="A40" s="55"/>
      <c r="B40" s="36" t="s">
        <v>355</v>
      </c>
      <c r="C40" s="36" t="s">
        <v>9</v>
      </c>
      <c r="D40" s="42" t="s">
        <v>11</v>
      </c>
      <c r="E40" s="31">
        <v>68.53</v>
      </c>
      <c r="F40" s="32">
        <f t="shared" si="2"/>
        <v>2638.4050000000002</v>
      </c>
      <c r="G40" s="37"/>
      <c r="H40" s="28">
        <f>IF(OR(G40&lt;=4,G40&gt;=15),0,G40*F40)</f>
        <v>0</v>
      </c>
      <c r="I40" s="50" t="s">
        <v>390</v>
      </c>
      <c r="J40" s="56"/>
    </row>
    <row r="41" spans="1:10">
      <c r="A41" s="55"/>
      <c r="B41" s="36" t="s">
        <v>355</v>
      </c>
      <c r="C41" s="36" t="s">
        <v>9</v>
      </c>
      <c r="D41" s="42" t="s">
        <v>3</v>
      </c>
      <c r="E41" s="31">
        <v>64.099999999999994</v>
      </c>
      <c r="F41" s="32">
        <f t="shared" si="2"/>
        <v>2467.85</v>
      </c>
      <c r="G41" s="37"/>
      <c r="H41" s="28">
        <f>IF(OR(G41&lt;=14,G41&gt;=25),0,G41*F41)</f>
        <v>0</v>
      </c>
      <c r="I41" s="50" t="s">
        <v>391</v>
      </c>
      <c r="J41" s="56"/>
    </row>
    <row r="42" spans="1:10">
      <c r="A42" s="55"/>
      <c r="B42" s="36" t="s">
        <v>355</v>
      </c>
      <c r="C42" s="36" t="s">
        <v>9</v>
      </c>
      <c r="D42" s="42" t="s">
        <v>4</v>
      </c>
      <c r="E42" s="31">
        <v>59.09</v>
      </c>
      <c r="F42" s="32">
        <f t="shared" si="2"/>
        <v>2274.9650000000001</v>
      </c>
      <c r="G42" s="37"/>
      <c r="H42" s="28">
        <f>IF(OR(G42&lt;=24,G42&gt;=50),0,G42*F42)</f>
        <v>0</v>
      </c>
      <c r="I42" s="50" t="s">
        <v>392</v>
      </c>
      <c r="J42" s="56"/>
    </row>
    <row r="43" spans="1:10">
      <c r="A43" s="55"/>
      <c r="B43" s="36" t="s">
        <v>355</v>
      </c>
      <c r="C43" s="36" t="s">
        <v>9</v>
      </c>
      <c r="D43" s="42" t="s">
        <v>5</v>
      </c>
      <c r="E43" s="31">
        <v>59.4</v>
      </c>
      <c r="F43" s="32">
        <f t="shared" si="2"/>
        <v>2286.9</v>
      </c>
      <c r="G43" s="37"/>
      <c r="H43" s="28">
        <f>IF(OR(G43&lt;=49,G43&gt;=100),0,G43*F43)</f>
        <v>0</v>
      </c>
      <c r="I43" s="50" t="s">
        <v>393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36" t="s">
        <v>356</v>
      </c>
      <c r="C46" s="36" t="s">
        <v>1</v>
      </c>
      <c r="D46" s="49" t="s">
        <v>481</v>
      </c>
      <c r="E46" s="31">
        <v>16.97</v>
      </c>
      <c r="F46" s="32">
        <f>E46*$K$6</f>
        <v>653.34499999999991</v>
      </c>
      <c r="G46" s="37"/>
      <c r="H46" s="28">
        <f>IF(OR(G46&lt;=4,G46&gt;=10),0,G46*F46)</f>
        <v>0</v>
      </c>
      <c r="I46" s="50" t="s">
        <v>394</v>
      </c>
      <c r="J46" s="56"/>
    </row>
    <row r="47" spans="1:10">
      <c r="A47" s="55"/>
      <c r="B47" s="36" t="s">
        <v>356</v>
      </c>
      <c r="C47" s="36" t="s">
        <v>1</v>
      </c>
      <c r="D47" s="49" t="s">
        <v>482</v>
      </c>
      <c r="E47" s="31">
        <v>15.78</v>
      </c>
      <c r="F47" s="32">
        <f t="shared" ref="F47:F57" si="3">E47*$K$6</f>
        <v>607.53</v>
      </c>
      <c r="G47" s="37"/>
      <c r="H47" s="28">
        <f>IF(OR(G47&lt;=9,G47&gt;=25),0,G47*F47)</f>
        <v>0</v>
      </c>
      <c r="I47" s="50" t="s">
        <v>395</v>
      </c>
      <c r="J47" s="56"/>
    </row>
    <row r="48" spans="1:10">
      <c r="A48" s="55"/>
      <c r="B48" s="36" t="s">
        <v>356</v>
      </c>
      <c r="C48" s="36" t="s">
        <v>1</v>
      </c>
      <c r="D48" s="49" t="s">
        <v>4</v>
      </c>
      <c r="E48" s="31">
        <v>14.68</v>
      </c>
      <c r="F48" s="32">
        <f t="shared" si="3"/>
        <v>565.17999999999995</v>
      </c>
      <c r="G48" s="37"/>
      <c r="H48" s="28">
        <f>IF(OR(G48&lt;=24,G48&gt;=50),0,G48*F48)</f>
        <v>0</v>
      </c>
      <c r="I48" s="50" t="s">
        <v>396</v>
      </c>
      <c r="J48" s="56"/>
    </row>
    <row r="49" spans="1:10">
      <c r="A49" s="55"/>
      <c r="B49" s="36" t="s">
        <v>356</v>
      </c>
      <c r="C49" s="36" t="s">
        <v>1</v>
      </c>
      <c r="D49" s="49" t="s">
        <v>5</v>
      </c>
      <c r="E49" s="31">
        <v>13.65</v>
      </c>
      <c r="F49" s="32">
        <f t="shared" si="3"/>
        <v>525.52499999999998</v>
      </c>
      <c r="G49" s="37"/>
      <c r="H49" s="28">
        <f>IF(OR(G49&lt;=49,G49&gt;=100),0,G49*F49)</f>
        <v>0</v>
      </c>
      <c r="I49" s="50" t="s">
        <v>397</v>
      </c>
      <c r="J49" s="56"/>
    </row>
    <row r="50" spans="1:10">
      <c r="A50" s="55"/>
      <c r="B50" s="36" t="s">
        <v>356</v>
      </c>
      <c r="C50" s="36" t="s">
        <v>7</v>
      </c>
      <c r="D50" s="49" t="s">
        <v>481</v>
      </c>
      <c r="E50" s="31">
        <v>27.99</v>
      </c>
      <c r="F50" s="32">
        <f t="shared" si="3"/>
        <v>1077.615</v>
      </c>
      <c r="G50" s="37"/>
      <c r="H50" s="28">
        <f t="shared" ref="H50:H54" si="4">IF(OR(G50&lt;=4,G50&gt;=10),0,G50*F50)</f>
        <v>0</v>
      </c>
      <c r="I50" s="50" t="s">
        <v>394</v>
      </c>
      <c r="J50" s="56"/>
    </row>
    <row r="51" spans="1:10">
      <c r="A51" s="55"/>
      <c r="B51" s="36" t="s">
        <v>356</v>
      </c>
      <c r="C51" s="36" t="s">
        <v>7</v>
      </c>
      <c r="D51" s="49" t="s">
        <v>482</v>
      </c>
      <c r="E51" s="31">
        <v>26.04</v>
      </c>
      <c r="F51" s="32">
        <f t="shared" si="3"/>
        <v>1002.54</v>
      </c>
      <c r="G51" s="37"/>
      <c r="H51" s="28">
        <f>IF(OR(G51&lt;=9,G51&gt;=25),0,G51*F51)</f>
        <v>0</v>
      </c>
      <c r="I51" s="50" t="s">
        <v>398</v>
      </c>
      <c r="J51" s="56"/>
    </row>
    <row r="52" spans="1:10">
      <c r="A52" s="55"/>
      <c r="B52" s="36" t="s">
        <v>356</v>
      </c>
      <c r="C52" s="36" t="s">
        <v>7</v>
      </c>
      <c r="D52" s="49" t="s">
        <v>4</v>
      </c>
      <c r="E52" s="31">
        <v>24.22</v>
      </c>
      <c r="F52" s="32">
        <f t="shared" si="3"/>
        <v>932.46999999999991</v>
      </c>
      <c r="G52" s="37"/>
      <c r="H52" s="28">
        <f>IF(OR(G52&lt;=24,G52&gt;=50),0,G52*F52)</f>
        <v>0</v>
      </c>
      <c r="I52" s="50" t="s">
        <v>399</v>
      </c>
      <c r="J52" s="56"/>
    </row>
    <row r="53" spans="1:10">
      <c r="A53" s="55"/>
      <c r="B53" s="36" t="s">
        <v>356</v>
      </c>
      <c r="C53" s="36" t="s">
        <v>7</v>
      </c>
      <c r="D53" s="49" t="s">
        <v>5</v>
      </c>
      <c r="E53" s="31">
        <v>22.52</v>
      </c>
      <c r="F53" s="32">
        <f t="shared" si="3"/>
        <v>867.02</v>
      </c>
      <c r="G53" s="37"/>
      <c r="H53" s="28">
        <f>IF(OR(G53&lt;=49,G53&gt;=100),0,G53*F53)</f>
        <v>0</v>
      </c>
      <c r="I53" s="50" t="s">
        <v>400</v>
      </c>
      <c r="J53" s="56"/>
    </row>
    <row r="54" spans="1:10">
      <c r="A54" s="55"/>
      <c r="B54" s="36" t="s">
        <v>356</v>
      </c>
      <c r="C54" s="36" t="s">
        <v>9</v>
      </c>
      <c r="D54" s="49" t="s">
        <v>481</v>
      </c>
      <c r="E54" s="31">
        <v>39.020000000000003</v>
      </c>
      <c r="F54" s="32">
        <f t="shared" si="3"/>
        <v>1502.2700000000002</v>
      </c>
      <c r="G54" s="37"/>
      <c r="H54" s="28">
        <f t="shared" si="4"/>
        <v>0</v>
      </c>
      <c r="I54" s="50" t="s">
        <v>401</v>
      </c>
      <c r="J54" s="56"/>
    </row>
    <row r="55" spans="1:10">
      <c r="A55" s="55"/>
      <c r="B55" s="36" t="s">
        <v>356</v>
      </c>
      <c r="C55" s="36" t="s">
        <v>9</v>
      </c>
      <c r="D55" s="49" t="s">
        <v>482</v>
      </c>
      <c r="E55" s="31">
        <v>36.299999999999997</v>
      </c>
      <c r="F55" s="32">
        <f t="shared" si="3"/>
        <v>1397.55</v>
      </c>
      <c r="G55" s="37"/>
      <c r="H55" s="28">
        <f>IF(OR(G55&lt;=9,G55&gt;=25),0,G55*F55)</f>
        <v>0</v>
      </c>
      <c r="I55" s="50" t="s">
        <v>402</v>
      </c>
      <c r="J55" s="56"/>
    </row>
    <row r="56" spans="1:10">
      <c r="A56" s="55"/>
      <c r="B56" s="36" t="s">
        <v>356</v>
      </c>
      <c r="C56" s="36" t="s">
        <v>9</v>
      </c>
      <c r="D56" s="49" t="s">
        <v>4</v>
      </c>
      <c r="E56" s="31">
        <v>33.76</v>
      </c>
      <c r="F56" s="32">
        <f t="shared" si="3"/>
        <v>1299.76</v>
      </c>
      <c r="G56" s="37"/>
      <c r="H56" s="28">
        <f>IF(OR(G56&lt;=24,G56&gt;=50),0,G56*F56)</f>
        <v>0</v>
      </c>
      <c r="I56" s="50" t="s">
        <v>403</v>
      </c>
      <c r="J56" s="56"/>
    </row>
    <row r="57" spans="1:10">
      <c r="A57" s="55"/>
      <c r="B57" s="36" t="s">
        <v>356</v>
      </c>
      <c r="C57" s="36" t="s">
        <v>9</v>
      </c>
      <c r="D57" s="49" t="s">
        <v>5</v>
      </c>
      <c r="E57" s="38">
        <v>31.39</v>
      </c>
      <c r="F57" s="39">
        <f t="shared" si="3"/>
        <v>1208.5150000000001</v>
      </c>
      <c r="G57" s="40"/>
      <c r="H57" s="28">
        <f>IF(OR(G57&lt;=49,G57&gt;=100),0,G57*F57)</f>
        <v>0</v>
      </c>
      <c r="I57" s="50" t="s">
        <v>404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357</v>
      </c>
      <c r="C59" s="36" t="s">
        <v>1</v>
      </c>
      <c r="D59" s="49" t="s">
        <v>484</v>
      </c>
      <c r="E59" s="31">
        <v>46.66</v>
      </c>
      <c r="F59" s="32">
        <f>E59*$K$6</f>
        <v>1796.4099999999999</v>
      </c>
      <c r="G59" s="37"/>
      <c r="H59" s="28">
        <f>IF(OR(G59&lt;=0,G59&gt;=10),0,G59*F59)</f>
        <v>0</v>
      </c>
      <c r="I59" s="50" t="s">
        <v>405</v>
      </c>
      <c r="J59" s="56"/>
    </row>
    <row r="60" spans="1:10">
      <c r="A60" s="56"/>
      <c r="B60" s="35" t="s">
        <v>357</v>
      </c>
      <c r="C60" s="36" t="s">
        <v>1</v>
      </c>
      <c r="D60" s="49" t="s">
        <v>482</v>
      </c>
      <c r="E60" s="31">
        <v>43.39</v>
      </c>
      <c r="F60" s="32">
        <f>E60*$K$6</f>
        <v>1670.5150000000001</v>
      </c>
      <c r="G60" s="37"/>
      <c r="H60" s="28">
        <f>IF(OR(G60&lt;=9,G60&gt;=25),0,G60*F60)</f>
        <v>0</v>
      </c>
      <c r="I60" s="50" t="s">
        <v>406</v>
      </c>
      <c r="J60" s="56"/>
    </row>
    <row r="61" spans="1:10">
      <c r="A61" s="56"/>
      <c r="B61" s="35" t="s">
        <v>357</v>
      </c>
      <c r="C61" s="36" t="s">
        <v>1</v>
      </c>
      <c r="D61" s="49" t="s">
        <v>4</v>
      </c>
      <c r="E61" s="31">
        <v>40.35</v>
      </c>
      <c r="F61" s="32">
        <f t="shared" ref="F61:F70" si="5">E61*$K$6</f>
        <v>1553.4750000000001</v>
      </c>
      <c r="G61" s="37"/>
      <c r="H61" s="28">
        <f>IF(OR(G61&lt;=24,G61&gt;=50),0,G61*F61)</f>
        <v>0</v>
      </c>
      <c r="I61" s="50" t="s">
        <v>407</v>
      </c>
      <c r="J61" s="56"/>
    </row>
    <row r="62" spans="1:10">
      <c r="A62" s="56"/>
      <c r="B62" s="35" t="s">
        <v>357</v>
      </c>
      <c r="C62" s="36" t="s">
        <v>1</v>
      </c>
      <c r="D62" s="49" t="s">
        <v>5</v>
      </c>
      <c r="E62" s="31">
        <v>37.53</v>
      </c>
      <c r="F62" s="32">
        <f t="shared" si="5"/>
        <v>1444.905</v>
      </c>
      <c r="G62" s="37"/>
      <c r="H62" s="28">
        <f>IF(OR(G62&lt;=49,G62&gt;=100),0,G62*F62)</f>
        <v>0</v>
      </c>
      <c r="I62" s="50" t="s">
        <v>408</v>
      </c>
      <c r="J62" s="56"/>
    </row>
    <row r="63" spans="1:10">
      <c r="A63" s="56"/>
      <c r="B63" s="35" t="s">
        <v>357</v>
      </c>
      <c r="C63" s="36" t="s">
        <v>7</v>
      </c>
      <c r="D63" s="49" t="s">
        <v>484</v>
      </c>
      <c r="E63" s="31">
        <v>76.98</v>
      </c>
      <c r="F63" s="32">
        <f t="shared" si="5"/>
        <v>2963.73</v>
      </c>
      <c r="G63" s="37"/>
      <c r="H63" s="28">
        <f>IF(OR(G63&lt;=0,G63&gt;=10),0,G63*F63)</f>
        <v>0</v>
      </c>
      <c r="I63" s="50" t="s">
        <v>409</v>
      </c>
      <c r="J63" s="56"/>
    </row>
    <row r="64" spans="1:10">
      <c r="A64" s="56"/>
      <c r="B64" s="35" t="s">
        <v>357</v>
      </c>
      <c r="C64" s="36" t="s">
        <v>7</v>
      </c>
      <c r="D64" s="49" t="s">
        <v>482</v>
      </c>
      <c r="E64" s="31">
        <v>71.599999999999994</v>
      </c>
      <c r="F64" s="32">
        <f t="shared" si="5"/>
        <v>2756.6</v>
      </c>
      <c r="G64" s="37"/>
      <c r="H64" s="28">
        <f>IF(OR(G64&lt;=9,G64&gt;=25),0,G64*F64)</f>
        <v>0</v>
      </c>
      <c r="I64" s="50" t="s">
        <v>410</v>
      </c>
      <c r="J64" s="56"/>
    </row>
    <row r="65" spans="1:10">
      <c r="A65" s="56"/>
      <c r="B65" s="35" t="s">
        <v>357</v>
      </c>
      <c r="C65" s="36" t="s">
        <v>7</v>
      </c>
      <c r="D65" s="49" t="s">
        <v>4</v>
      </c>
      <c r="E65" s="31">
        <v>66.58</v>
      </c>
      <c r="F65" s="32">
        <f t="shared" si="5"/>
        <v>2563.33</v>
      </c>
      <c r="G65" s="37"/>
      <c r="H65" s="28">
        <f>IF(OR(G65&lt;=24,G65&gt;=50),0,G65*F65)</f>
        <v>0</v>
      </c>
      <c r="I65" s="50" t="s">
        <v>411</v>
      </c>
      <c r="J65" s="56"/>
    </row>
    <row r="66" spans="1:10">
      <c r="A66" s="56"/>
      <c r="B66" s="35" t="s">
        <v>357</v>
      </c>
      <c r="C66" s="36" t="s">
        <v>7</v>
      </c>
      <c r="D66" s="49" t="s">
        <v>5</v>
      </c>
      <c r="E66" s="31">
        <v>61.93</v>
      </c>
      <c r="F66" s="32">
        <f t="shared" si="5"/>
        <v>2384.3049999999998</v>
      </c>
      <c r="G66" s="37"/>
      <c r="H66" s="28">
        <f>IF(OR(G66&lt;=49,G66&gt;=100),0,G66*F66)</f>
        <v>0</v>
      </c>
      <c r="I66" s="50" t="s">
        <v>412</v>
      </c>
      <c r="J66" s="56"/>
    </row>
    <row r="67" spans="1:10">
      <c r="A67" s="56"/>
      <c r="B67" s="35" t="s">
        <v>357</v>
      </c>
      <c r="C67" s="36" t="s">
        <v>9</v>
      </c>
      <c r="D67" s="49" t="s">
        <v>484</v>
      </c>
      <c r="E67" s="31">
        <v>107.31</v>
      </c>
      <c r="F67" s="32">
        <f t="shared" si="5"/>
        <v>4131.4350000000004</v>
      </c>
      <c r="G67" s="37"/>
      <c r="H67" s="28">
        <f>IF(OR(G67&lt;=0,G67&gt;=10),0,G67*F67)</f>
        <v>0</v>
      </c>
      <c r="I67" s="50" t="s">
        <v>413</v>
      </c>
      <c r="J67" s="56"/>
    </row>
    <row r="68" spans="1:10">
      <c r="A68" s="56"/>
      <c r="B68" s="35" t="s">
        <v>357</v>
      </c>
      <c r="C68" s="36" t="s">
        <v>9</v>
      </c>
      <c r="D68" s="49" t="s">
        <v>482</v>
      </c>
      <c r="E68" s="31">
        <v>99.8</v>
      </c>
      <c r="F68" s="32">
        <f t="shared" si="5"/>
        <v>3842.2999999999997</v>
      </c>
      <c r="G68" s="37"/>
      <c r="H68" s="28">
        <f>IF(OR(G68&lt;=9,G68&gt;=25),0,G68*F68)</f>
        <v>0</v>
      </c>
      <c r="I68" s="50" t="s">
        <v>414</v>
      </c>
      <c r="J68" s="56"/>
    </row>
    <row r="69" spans="1:10">
      <c r="A69" s="56"/>
      <c r="B69" s="35" t="s">
        <v>357</v>
      </c>
      <c r="C69" s="36" t="s">
        <v>9</v>
      </c>
      <c r="D69" s="49" t="s">
        <v>4</v>
      </c>
      <c r="E69" s="31">
        <v>92.81</v>
      </c>
      <c r="F69" s="32">
        <f t="shared" si="5"/>
        <v>3573.1849999999999</v>
      </c>
      <c r="G69" s="37"/>
      <c r="H69" s="28">
        <f>IF(OR(G69&lt;=24,G69&gt;=50),0,G69*F69)</f>
        <v>0</v>
      </c>
      <c r="I69" s="50" t="s">
        <v>415</v>
      </c>
      <c r="J69" s="56"/>
    </row>
    <row r="70" spans="1:10">
      <c r="A70" s="56"/>
      <c r="B70" s="35" t="s">
        <v>357</v>
      </c>
      <c r="C70" s="36" t="s">
        <v>9</v>
      </c>
      <c r="D70" s="49" t="s">
        <v>5</v>
      </c>
      <c r="E70" s="38">
        <v>86.32</v>
      </c>
      <c r="F70" s="39">
        <f t="shared" si="5"/>
        <v>3323.3199999999997</v>
      </c>
      <c r="G70" s="40"/>
      <c r="H70" s="28">
        <f>IF(OR(G70&lt;=49,G70&gt;=100),0,G70*F70)</f>
        <v>0</v>
      </c>
      <c r="I70" s="50" t="s">
        <v>416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J32:J44"/>
    <mergeCell ref="J18:J30"/>
    <mergeCell ref="J4:J16"/>
    <mergeCell ref="J1:J2"/>
    <mergeCell ref="A72:J96"/>
    <mergeCell ref="A32:A44"/>
    <mergeCell ref="B44:I44"/>
    <mergeCell ref="A46:A71"/>
    <mergeCell ref="B58:I58"/>
    <mergeCell ref="B71:I71"/>
    <mergeCell ref="A4:A16"/>
    <mergeCell ref="A3:J3"/>
    <mergeCell ref="A17:J17"/>
    <mergeCell ref="A31:J31"/>
    <mergeCell ref="A45:J45"/>
    <mergeCell ref="J46:J71"/>
    <mergeCell ref="K8:N12"/>
    <mergeCell ref="K14:N20"/>
    <mergeCell ref="B16:I16"/>
    <mergeCell ref="A18:A30"/>
    <mergeCell ref="B30:I3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85A39-B867-4128-8615-3175605758C3}">
  <dimension ref="A1:P790"/>
  <sheetViews>
    <sheetView zoomScale="85" zoomScaleNormal="85" workbookViewId="0">
      <selection activeCell="K7" sqref="K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8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161</v>
      </c>
      <c r="C4" s="24" t="s">
        <v>1</v>
      </c>
      <c r="D4" s="41" t="s">
        <v>2</v>
      </c>
      <c r="E4" s="25">
        <v>12.72</v>
      </c>
      <c r="F4" s="26">
        <f>E4*$K$6</f>
        <v>489.72</v>
      </c>
      <c r="G4" s="27"/>
      <c r="H4" s="28">
        <f>IF(OR(G4&lt;=2,G4&gt;=15),0,G4*F4)</f>
        <v>0</v>
      </c>
      <c r="I4" s="50" t="s">
        <v>166</v>
      </c>
      <c r="J4" s="56"/>
      <c r="K4" s="11" t="s">
        <v>21</v>
      </c>
    </row>
    <row r="5" spans="1:16">
      <c r="A5" s="65"/>
      <c r="B5" s="24" t="s">
        <v>161</v>
      </c>
      <c r="C5" s="34" t="s">
        <v>1</v>
      </c>
      <c r="D5" s="42" t="s">
        <v>3</v>
      </c>
      <c r="E5" s="29">
        <v>11.65</v>
      </c>
      <c r="F5" s="26">
        <f t="shared" ref="F5:F15" si="0">E5*$K$6</f>
        <v>448.52500000000003</v>
      </c>
      <c r="G5" s="30"/>
      <c r="H5" s="28">
        <f>IF(OR(G5&lt;=14,G5&gt;=25),0,G5*F5)</f>
        <v>0</v>
      </c>
      <c r="I5" s="50" t="s">
        <v>167</v>
      </c>
      <c r="J5" s="56"/>
      <c r="K5" s="12" t="s">
        <v>18</v>
      </c>
    </row>
    <row r="6" spans="1:16">
      <c r="A6" s="65"/>
      <c r="B6" s="24" t="s">
        <v>161</v>
      </c>
      <c r="C6" s="34" t="s">
        <v>1</v>
      </c>
      <c r="D6" s="42" t="s">
        <v>4</v>
      </c>
      <c r="E6" s="31">
        <v>10.25</v>
      </c>
      <c r="F6" s="32">
        <f t="shared" si="0"/>
        <v>394.625</v>
      </c>
      <c r="G6" s="33"/>
      <c r="H6" s="28">
        <f>IF(OR(G6&lt;=24,G6&gt;=50),0,G6*F6)</f>
        <v>0</v>
      </c>
      <c r="I6" s="50" t="s">
        <v>168</v>
      </c>
      <c r="J6" s="56"/>
      <c r="K6" s="21">
        <v>38.5</v>
      </c>
    </row>
    <row r="7" spans="1:16">
      <c r="A7" s="65"/>
      <c r="B7" s="24" t="s">
        <v>161</v>
      </c>
      <c r="C7" s="34" t="s">
        <v>1</v>
      </c>
      <c r="D7" s="42" t="s">
        <v>5</v>
      </c>
      <c r="E7" s="31">
        <v>9.74</v>
      </c>
      <c r="F7" s="32">
        <f t="shared" si="0"/>
        <v>374.99</v>
      </c>
      <c r="G7" s="33"/>
      <c r="H7" s="28">
        <f>IF(OR(G7&lt;=49,G7&gt;=100),0,G7*F7)</f>
        <v>0</v>
      </c>
      <c r="I7" s="50" t="s">
        <v>169</v>
      </c>
      <c r="J7" s="56"/>
    </row>
    <row r="8" spans="1:16">
      <c r="A8" s="65"/>
      <c r="B8" s="24" t="s">
        <v>161</v>
      </c>
      <c r="C8" s="34" t="s">
        <v>7</v>
      </c>
      <c r="D8" s="42" t="s">
        <v>2</v>
      </c>
      <c r="E8" s="31">
        <v>20.350000000000001</v>
      </c>
      <c r="F8" s="32">
        <f t="shared" si="0"/>
        <v>783.47500000000002</v>
      </c>
      <c r="G8" s="33"/>
      <c r="H8" s="28">
        <f>IF(OR(G8&lt;=2,G8&gt;=15),0,G8*F8)</f>
        <v>0</v>
      </c>
      <c r="I8" s="50" t="s">
        <v>170</v>
      </c>
      <c r="J8" s="56"/>
      <c r="K8" s="67" t="s">
        <v>27</v>
      </c>
      <c r="L8" s="67"/>
      <c r="M8" s="67"/>
      <c r="N8" s="67"/>
    </row>
    <row r="9" spans="1:16">
      <c r="A9" s="65"/>
      <c r="B9" s="24" t="s">
        <v>161</v>
      </c>
      <c r="C9" s="34" t="s">
        <v>7</v>
      </c>
      <c r="D9" s="42" t="s">
        <v>3</v>
      </c>
      <c r="E9" s="31">
        <v>18.63</v>
      </c>
      <c r="F9" s="32">
        <f t="shared" si="0"/>
        <v>717.255</v>
      </c>
      <c r="G9" s="33"/>
      <c r="H9" s="28">
        <f>IF(OR(G9&lt;=14,G9&gt;=25),0,G9*F9)</f>
        <v>0</v>
      </c>
      <c r="I9" s="50" t="s">
        <v>171</v>
      </c>
      <c r="J9" s="56"/>
      <c r="K9" s="67"/>
      <c r="L9" s="67"/>
      <c r="M9" s="67"/>
      <c r="N9" s="67"/>
    </row>
    <row r="10" spans="1:16">
      <c r="A10" s="65"/>
      <c r="B10" s="24" t="s">
        <v>161</v>
      </c>
      <c r="C10" s="34" t="s">
        <v>7</v>
      </c>
      <c r="D10" s="42" t="s">
        <v>4</v>
      </c>
      <c r="E10" s="31">
        <v>16.39</v>
      </c>
      <c r="F10" s="32">
        <f t="shared" si="0"/>
        <v>631.01499999999999</v>
      </c>
      <c r="G10" s="33"/>
      <c r="H10" s="28">
        <f>IF(OR(G10&lt;=24,G10&gt;=50),0,G10*F10)</f>
        <v>0</v>
      </c>
      <c r="I10" s="50" t="s">
        <v>172</v>
      </c>
      <c r="J10" s="56"/>
      <c r="K10" s="67"/>
      <c r="L10" s="67"/>
      <c r="M10" s="67"/>
      <c r="N10" s="67"/>
    </row>
    <row r="11" spans="1:16">
      <c r="A11" s="65"/>
      <c r="B11" s="24" t="s">
        <v>161</v>
      </c>
      <c r="C11" s="34" t="s">
        <v>7</v>
      </c>
      <c r="D11" s="42" t="s">
        <v>5</v>
      </c>
      <c r="E11" s="31">
        <v>15.58</v>
      </c>
      <c r="F11" s="32">
        <f t="shared" si="0"/>
        <v>599.83000000000004</v>
      </c>
      <c r="G11" s="33"/>
      <c r="H11" s="28">
        <f>IF(OR(G11&lt;=49,G11&gt;=100),0,G11*F11)</f>
        <v>0</v>
      </c>
      <c r="I11" s="50" t="s">
        <v>173</v>
      </c>
      <c r="J11" s="56"/>
      <c r="K11" s="67"/>
      <c r="L11" s="67"/>
      <c r="M11" s="67"/>
      <c r="N11" s="67"/>
    </row>
    <row r="12" spans="1:16" ht="15.95" customHeight="1">
      <c r="A12" s="65"/>
      <c r="B12" s="24" t="s">
        <v>161</v>
      </c>
      <c r="C12" s="34" t="s">
        <v>9</v>
      </c>
      <c r="D12" s="42" t="s">
        <v>2</v>
      </c>
      <c r="E12" s="31">
        <v>26.7</v>
      </c>
      <c r="F12" s="32">
        <f t="shared" si="0"/>
        <v>1027.95</v>
      </c>
      <c r="G12" s="33"/>
      <c r="H12" s="28">
        <f>IF(OR(G12&lt;=2,G12&gt;=15),0,G12*F12)</f>
        <v>0</v>
      </c>
      <c r="I12" s="50" t="s">
        <v>174</v>
      </c>
      <c r="J12" s="56"/>
      <c r="K12" s="67"/>
      <c r="L12" s="67"/>
      <c r="M12" s="67"/>
      <c r="N12" s="67"/>
    </row>
    <row r="13" spans="1:16">
      <c r="A13" s="65"/>
      <c r="B13" s="24" t="s">
        <v>161</v>
      </c>
      <c r="C13" s="34" t="s">
        <v>9</v>
      </c>
      <c r="D13" s="42" t="s">
        <v>3</v>
      </c>
      <c r="E13" s="31">
        <v>24.46</v>
      </c>
      <c r="F13" s="32">
        <f t="shared" si="0"/>
        <v>941.71</v>
      </c>
      <c r="G13" s="33"/>
      <c r="H13" s="28">
        <f>IF(OR(G13&lt;=14,G13&gt;=25),0,G13*F13)</f>
        <v>0</v>
      </c>
      <c r="I13" s="50" t="s">
        <v>175</v>
      </c>
      <c r="J13" s="56"/>
    </row>
    <row r="14" spans="1:16" ht="15.95" customHeight="1">
      <c r="A14" s="65"/>
      <c r="B14" s="24" t="s">
        <v>161</v>
      </c>
      <c r="C14" s="34" t="s">
        <v>9</v>
      </c>
      <c r="D14" s="42" t="s">
        <v>4</v>
      </c>
      <c r="E14" s="31">
        <v>21.52</v>
      </c>
      <c r="F14" s="32">
        <f t="shared" si="0"/>
        <v>828.52</v>
      </c>
      <c r="G14" s="33"/>
      <c r="H14" s="28">
        <f>IF(OR(G14&lt;=24,G14&gt;=50),0,G14*F14)</f>
        <v>0</v>
      </c>
      <c r="I14" s="50" t="s">
        <v>176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24" t="s">
        <v>161</v>
      </c>
      <c r="C15" s="34" t="s">
        <v>9</v>
      </c>
      <c r="D15" s="42" t="s">
        <v>5</v>
      </c>
      <c r="E15" s="31">
        <v>20.45</v>
      </c>
      <c r="F15" s="32">
        <f t="shared" si="0"/>
        <v>787.32499999999993</v>
      </c>
      <c r="G15" s="33"/>
      <c r="H15" s="28">
        <f>IF(OR(G15&lt;=49,G15&gt;=100),0,G15*F15)</f>
        <v>0</v>
      </c>
      <c r="I15" s="50" t="s">
        <v>177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34" t="s">
        <v>162</v>
      </c>
      <c r="C18" s="34" t="s">
        <v>1</v>
      </c>
      <c r="D18" s="42" t="s">
        <v>11</v>
      </c>
      <c r="E18" s="31">
        <v>27.07</v>
      </c>
      <c r="F18" s="32">
        <f t="shared" ref="F18:F29" si="1">E18*$K$6</f>
        <v>1042.1949999999999</v>
      </c>
      <c r="G18" s="33"/>
      <c r="H18" s="28">
        <f>IF(OR(G18&lt;=4,G18&gt;=15),0,G18*F18)</f>
        <v>0</v>
      </c>
      <c r="I18" s="50" t="s">
        <v>178</v>
      </c>
      <c r="J18" s="56"/>
      <c r="K18" s="69"/>
      <c r="L18" s="69"/>
      <c r="M18" s="69"/>
      <c r="N18" s="69"/>
      <c r="P18" s="6"/>
    </row>
    <row r="19" spans="1:16">
      <c r="A19" s="55"/>
      <c r="B19" s="34" t="s">
        <v>162</v>
      </c>
      <c r="C19" s="34" t="s">
        <v>1</v>
      </c>
      <c r="D19" s="42" t="s">
        <v>3</v>
      </c>
      <c r="E19" s="31">
        <v>25.58</v>
      </c>
      <c r="F19" s="32">
        <f t="shared" si="1"/>
        <v>984.82999999999993</v>
      </c>
      <c r="G19" s="33"/>
      <c r="H19" s="28">
        <f>IF(OR(G19&lt;=14,G19&gt;=25),0,G19*F19)</f>
        <v>0</v>
      </c>
      <c r="I19" s="50" t="s">
        <v>179</v>
      </c>
      <c r="J19" s="56"/>
      <c r="K19" s="69"/>
      <c r="L19" s="69"/>
      <c r="M19" s="69"/>
      <c r="N19" s="69"/>
      <c r="P19" s="7"/>
    </row>
    <row r="20" spans="1:16">
      <c r="A20" s="55"/>
      <c r="B20" s="34" t="s">
        <v>162</v>
      </c>
      <c r="C20" s="34" t="s">
        <v>1</v>
      </c>
      <c r="D20" s="42" t="s">
        <v>4</v>
      </c>
      <c r="E20" s="31">
        <v>23.35</v>
      </c>
      <c r="F20" s="32">
        <f t="shared" si="1"/>
        <v>898.97500000000002</v>
      </c>
      <c r="G20" s="33"/>
      <c r="H20" s="28">
        <f>IF(OR(G20&lt;=24,G20&gt;=50),0,G20*F20)</f>
        <v>0</v>
      </c>
      <c r="I20" s="50" t="s">
        <v>180</v>
      </c>
      <c r="J20" s="56"/>
      <c r="K20" s="69"/>
      <c r="L20" s="69"/>
      <c r="M20" s="69"/>
      <c r="N20" s="69"/>
    </row>
    <row r="21" spans="1:16">
      <c r="A21" s="55"/>
      <c r="B21" s="34" t="s">
        <v>162</v>
      </c>
      <c r="C21" s="34" t="s">
        <v>1</v>
      </c>
      <c r="D21" s="42" t="s">
        <v>5</v>
      </c>
      <c r="E21" s="31">
        <v>22.19</v>
      </c>
      <c r="F21" s="32">
        <f t="shared" si="1"/>
        <v>854.31500000000005</v>
      </c>
      <c r="G21" s="33"/>
      <c r="H21" s="28">
        <f>IF(OR(G21&lt;=49,G21&gt;=100),0,G21*F21)</f>
        <v>0</v>
      </c>
      <c r="I21" s="50" t="s">
        <v>181</v>
      </c>
      <c r="J21" s="56"/>
    </row>
    <row r="22" spans="1:16">
      <c r="A22" s="55"/>
      <c r="B22" s="34" t="s">
        <v>162</v>
      </c>
      <c r="C22" s="34" t="s">
        <v>7</v>
      </c>
      <c r="D22" s="42" t="s">
        <v>11</v>
      </c>
      <c r="E22" s="31">
        <v>44.66</v>
      </c>
      <c r="F22" s="32">
        <f t="shared" si="1"/>
        <v>1719.4099999999999</v>
      </c>
      <c r="G22" s="33"/>
      <c r="H22" s="28">
        <f>IF(OR(G22&lt;=4,G22&gt;=15),0,G22*F22)</f>
        <v>0</v>
      </c>
      <c r="I22" s="50" t="s">
        <v>182</v>
      </c>
      <c r="J22" s="56"/>
    </row>
    <row r="23" spans="1:16">
      <c r="A23" s="55"/>
      <c r="B23" s="34" t="s">
        <v>162</v>
      </c>
      <c r="C23" s="34" t="s">
        <v>7</v>
      </c>
      <c r="D23" s="42" t="s">
        <v>3</v>
      </c>
      <c r="E23" s="31">
        <v>42.2</v>
      </c>
      <c r="F23" s="32">
        <f t="shared" si="1"/>
        <v>1624.7</v>
      </c>
      <c r="G23" s="33"/>
      <c r="H23" s="28">
        <f>IF(OR(G23&lt;=14,G23&gt;=25),0,G23*F23)</f>
        <v>0</v>
      </c>
      <c r="I23" s="50" t="s">
        <v>183</v>
      </c>
      <c r="J23" s="56"/>
    </row>
    <row r="24" spans="1:16">
      <c r="A24" s="55"/>
      <c r="B24" s="34" t="s">
        <v>162</v>
      </c>
      <c r="C24" s="34" t="s">
        <v>7</v>
      </c>
      <c r="D24" s="42" t="s">
        <v>4</v>
      </c>
      <c r="E24" s="31">
        <v>38.53</v>
      </c>
      <c r="F24" s="32">
        <f t="shared" si="1"/>
        <v>1483.405</v>
      </c>
      <c r="G24" s="33"/>
      <c r="H24" s="28">
        <f>IF(OR(G24&lt;=24,G24&gt;=50),0,G24*F24)</f>
        <v>0</v>
      </c>
      <c r="I24" s="50" t="s">
        <v>184</v>
      </c>
      <c r="J24" s="56"/>
    </row>
    <row r="25" spans="1:16">
      <c r="A25" s="55"/>
      <c r="B25" s="34" t="s">
        <v>162</v>
      </c>
      <c r="C25" s="34" t="s">
        <v>7</v>
      </c>
      <c r="D25" s="42" t="s">
        <v>5</v>
      </c>
      <c r="E25" s="31">
        <v>36.619999999999997</v>
      </c>
      <c r="F25" s="32">
        <f t="shared" si="1"/>
        <v>1409.87</v>
      </c>
      <c r="G25" s="33"/>
      <c r="H25" s="28">
        <f>IF(OR(G25&lt;=49,G25&gt;=100),0,G25*F25)</f>
        <v>0</v>
      </c>
      <c r="I25" s="50" t="s">
        <v>185</v>
      </c>
      <c r="J25" s="56"/>
      <c r="M25" s="16"/>
      <c r="N25" s="16"/>
      <c r="O25" s="16"/>
      <c r="P25" s="16"/>
    </row>
    <row r="26" spans="1:16">
      <c r="A26" s="55"/>
      <c r="B26" s="34" t="s">
        <v>162</v>
      </c>
      <c r="C26" s="34" t="s">
        <v>9</v>
      </c>
      <c r="D26" s="42" t="s">
        <v>11</v>
      </c>
      <c r="E26" s="31">
        <v>65.37</v>
      </c>
      <c r="F26" s="32">
        <f t="shared" si="1"/>
        <v>2516.7450000000003</v>
      </c>
      <c r="G26" s="33"/>
      <c r="H26" s="28">
        <f>IF(OR(G26&lt;=4,G26&gt;=15),0,G26*F26)</f>
        <v>0</v>
      </c>
      <c r="I26" s="50" t="s">
        <v>186</v>
      </c>
      <c r="J26" s="56"/>
      <c r="M26" s="16"/>
      <c r="N26" s="16"/>
      <c r="O26" s="16"/>
      <c r="P26" s="16"/>
    </row>
    <row r="27" spans="1:16">
      <c r="A27" s="55"/>
      <c r="B27" s="34" t="s">
        <v>162</v>
      </c>
      <c r="C27" s="34" t="s">
        <v>9</v>
      </c>
      <c r="D27" s="42" t="s">
        <v>3</v>
      </c>
      <c r="E27" s="31">
        <v>61.77</v>
      </c>
      <c r="F27" s="32">
        <f t="shared" si="1"/>
        <v>2378.145</v>
      </c>
      <c r="G27" s="33"/>
      <c r="H27" s="28">
        <f>IF(OR(G27&lt;=14,G27&gt;=25),0,G27*F27)</f>
        <v>0</v>
      </c>
      <c r="I27" s="50" t="s">
        <v>187</v>
      </c>
      <c r="J27" s="56"/>
      <c r="M27" s="16"/>
      <c r="N27" s="16"/>
      <c r="O27" s="16"/>
      <c r="P27" s="16"/>
    </row>
    <row r="28" spans="1:16">
      <c r="A28" s="55"/>
      <c r="B28" s="34" t="s">
        <v>162</v>
      </c>
      <c r="C28" s="34" t="s">
        <v>9</v>
      </c>
      <c r="D28" s="42" t="s">
        <v>4</v>
      </c>
      <c r="E28" s="31">
        <v>56.4</v>
      </c>
      <c r="F28" s="32">
        <f t="shared" si="1"/>
        <v>2171.4</v>
      </c>
      <c r="G28" s="33"/>
      <c r="H28" s="28">
        <f>IF(OR(G28&lt;=24,G28&gt;=50),0,G28*F28)</f>
        <v>0</v>
      </c>
      <c r="I28" s="50" t="s">
        <v>188</v>
      </c>
      <c r="J28" s="56"/>
      <c r="M28" s="16"/>
      <c r="N28" s="16"/>
      <c r="O28" s="16"/>
      <c r="P28" s="16"/>
    </row>
    <row r="29" spans="1:16">
      <c r="A29" s="55"/>
      <c r="B29" s="34" t="s">
        <v>162</v>
      </c>
      <c r="C29" s="34" t="s">
        <v>9</v>
      </c>
      <c r="D29" s="42" t="s">
        <v>5</v>
      </c>
      <c r="E29" s="31">
        <v>53.59</v>
      </c>
      <c r="F29" s="32">
        <f t="shared" si="1"/>
        <v>2063.2150000000001</v>
      </c>
      <c r="G29" s="33"/>
      <c r="H29" s="28">
        <f>IF(OR(G29&lt;=49,G29&gt;=100),0,G29*F29)</f>
        <v>0</v>
      </c>
      <c r="I29" s="50" t="s">
        <v>189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92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34" t="s">
        <v>163</v>
      </c>
      <c r="C32" s="34" t="s">
        <v>1</v>
      </c>
      <c r="D32" s="42" t="s">
        <v>11</v>
      </c>
      <c r="E32" s="31">
        <v>28.38</v>
      </c>
      <c r="F32" s="32">
        <f t="shared" ref="F32:F43" si="2">E32*$K$6</f>
        <v>1092.6299999999999</v>
      </c>
      <c r="G32" s="37"/>
      <c r="H32" s="28">
        <f>IF(OR(G32&lt;=4,G32&gt;=15),0,G32*F32)</f>
        <v>0</v>
      </c>
      <c r="I32" s="50" t="s">
        <v>190</v>
      </c>
      <c r="J32" s="56"/>
    </row>
    <row r="33" spans="1:10">
      <c r="A33" s="55"/>
      <c r="B33" s="34" t="s">
        <v>163</v>
      </c>
      <c r="C33" s="34" t="s">
        <v>1</v>
      </c>
      <c r="D33" s="42" t="s">
        <v>3</v>
      </c>
      <c r="E33" s="31">
        <v>26.55</v>
      </c>
      <c r="F33" s="32">
        <f t="shared" si="2"/>
        <v>1022.1750000000001</v>
      </c>
      <c r="G33" s="37"/>
      <c r="H33" s="28">
        <f>IF(OR(G33&lt;=14,G33&gt;=25),0,G33*F33)</f>
        <v>0</v>
      </c>
      <c r="I33" s="50" t="s">
        <v>191</v>
      </c>
      <c r="J33" s="56"/>
    </row>
    <row r="34" spans="1:10">
      <c r="A34" s="55"/>
      <c r="B34" s="34" t="s">
        <v>163</v>
      </c>
      <c r="C34" s="34" t="s">
        <v>1</v>
      </c>
      <c r="D34" s="42" t="s">
        <v>4</v>
      </c>
      <c r="E34" s="31">
        <v>24.46</v>
      </c>
      <c r="F34" s="32">
        <f t="shared" si="2"/>
        <v>941.71</v>
      </c>
      <c r="G34" s="37"/>
      <c r="H34" s="28">
        <f>IF(OR(G34&lt;=24,G34&gt;=50),0,G34*F34)</f>
        <v>0</v>
      </c>
      <c r="I34" s="50" t="s">
        <v>192</v>
      </c>
      <c r="J34" s="56"/>
    </row>
    <row r="35" spans="1:10">
      <c r="A35" s="55"/>
      <c r="B35" s="34" t="s">
        <v>163</v>
      </c>
      <c r="C35" s="34" t="s">
        <v>1</v>
      </c>
      <c r="D35" s="42" t="s">
        <v>5</v>
      </c>
      <c r="E35" s="31">
        <v>24.6</v>
      </c>
      <c r="F35" s="32">
        <f t="shared" si="2"/>
        <v>947.1</v>
      </c>
      <c r="G35" s="37"/>
      <c r="H35" s="28">
        <f>IF(OR(G35&lt;=49,G35&gt;=100),0,G35*F35)</f>
        <v>0</v>
      </c>
      <c r="I35" s="50" t="s">
        <v>193</v>
      </c>
      <c r="J35" s="56"/>
    </row>
    <row r="36" spans="1:10">
      <c r="A36" s="55"/>
      <c r="B36" s="34" t="s">
        <v>163</v>
      </c>
      <c r="C36" s="34" t="s">
        <v>7</v>
      </c>
      <c r="D36" s="42" t="s">
        <v>11</v>
      </c>
      <c r="E36" s="31">
        <v>46.83</v>
      </c>
      <c r="F36" s="32">
        <f t="shared" si="2"/>
        <v>1802.9549999999999</v>
      </c>
      <c r="G36" s="37"/>
      <c r="H36" s="28">
        <f>IF(OR(G36&lt;=4,G36&gt;=15),0,G36*F36)</f>
        <v>0</v>
      </c>
      <c r="I36" s="50" t="s">
        <v>194</v>
      </c>
      <c r="J36" s="56"/>
    </row>
    <row r="37" spans="1:10">
      <c r="A37" s="55"/>
      <c r="B37" s="34" t="s">
        <v>163</v>
      </c>
      <c r="C37" s="34" t="s">
        <v>7</v>
      </c>
      <c r="D37" s="42" t="s">
        <v>3</v>
      </c>
      <c r="E37" s="31">
        <v>43.79</v>
      </c>
      <c r="F37" s="32">
        <f t="shared" si="2"/>
        <v>1685.915</v>
      </c>
      <c r="G37" s="37"/>
      <c r="H37" s="28">
        <f>IF(OR(G37&lt;=14,G37&gt;=25),0,G37*F37)</f>
        <v>0</v>
      </c>
      <c r="I37" s="50" t="s">
        <v>195</v>
      </c>
      <c r="J37" s="56"/>
    </row>
    <row r="38" spans="1:10">
      <c r="A38" s="55"/>
      <c r="B38" s="34" t="s">
        <v>163</v>
      </c>
      <c r="C38" s="34" t="s">
        <v>7</v>
      </c>
      <c r="D38" s="42" t="s">
        <v>4</v>
      </c>
      <c r="E38" s="31">
        <v>40.369999999999997</v>
      </c>
      <c r="F38" s="32">
        <f t="shared" si="2"/>
        <v>1554.2449999999999</v>
      </c>
      <c r="G38" s="37"/>
      <c r="H38" s="28">
        <f>IF(OR(G38&lt;=24,G38&gt;=50),0,G38*F38)</f>
        <v>0</v>
      </c>
      <c r="I38" s="50" t="s">
        <v>196</v>
      </c>
      <c r="J38" s="56"/>
    </row>
    <row r="39" spans="1:10">
      <c r="A39" s="55"/>
      <c r="B39" s="34" t="s">
        <v>163</v>
      </c>
      <c r="C39" s="34" t="s">
        <v>7</v>
      </c>
      <c r="D39" s="42" t="s">
        <v>5</v>
      </c>
      <c r="E39" s="31">
        <v>40.58</v>
      </c>
      <c r="F39" s="32">
        <f t="shared" si="2"/>
        <v>1562.33</v>
      </c>
      <c r="G39" s="37"/>
      <c r="H39" s="28">
        <f>IF(OR(G39&lt;=49,G39&gt;=100),0,G39*F39)</f>
        <v>0</v>
      </c>
      <c r="I39" s="50" t="s">
        <v>197</v>
      </c>
      <c r="J39" s="56"/>
    </row>
    <row r="40" spans="1:10">
      <c r="A40" s="55"/>
      <c r="B40" s="34" t="s">
        <v>163</v>
      </c>
      <c r="C40" s="34" t="s">
        <v>9</v>
      </c>
      <c r="D40" s="42" t="s">
        <v>11</v>
      </c>
      <c r="E40" s="31">
        <v>68.53</v>
      </c>
      <c r="F40" s="32">
        <f t="shared" si="2"/>
        <v>2638.4050000000002</v>
      </c>
      <c r="G40" s="37"/>
      <c r="H40" s="28">
        <f>IF(OR(G40&lt;=4,G40&gt;=15),0,G40*F40)</f>
        <v>0</v>
      </c>
      <c r="I40" s="50" t="s">
        <v>198</v>
      </c>
      <c r="J40" s="56"/>
    </row>
    <row r="41" spans="1:10">
      <c r="A41" s="55"/>
      <c r="B41" s="34" t="s">
        <v>163</v>
      </c>
      <c r="C41" s="34" t="s">
        <v>9</v>
      </c>
      <c r="D41" s="42" t="s">
        <v>3</v>
      </c>
      <c r="E41" s="31">
        <v>64.099999999999994</v>
      </c>
      <c r="F41" s="32">
        <f t="shared" si="2"/>
        <v>2467.85</v>
      </c>
      <c r="G41" s="37"/>
      <c r="H41" s="28">
        <f>IF(OR(G41&lt;=14,G41&gt;=25),0,G41*F41)</f>
        <v>0</v>
      </c>
      <c r="I41" s="50" t="s">
        <v>199</v>
      </c>
      <c r="J41" s="56"/>
    </row>
    <row r="42" spans="1:10">
      <c r="A42" s="55"/>
      <c r="B42" s="34" t="s">
        <v>163</v>
      </c>
      <c r="C42" s="34" t="s">
        <v>9</v>
      </c>
      <c r="D42" s="42" t="s">
        <v>4</v>
      </c>
      <c r="E42" s="31">
        <v>59.09</v>
      </c>
      <c r="F42" s="32">
        <f t="shared" si="2"/>
        <v>2274.9650000000001</v>
      </c>
      <c r="G42" s="37"/>
      <c r="H42" s="28">
        <f>IF(OR(G42&lt;=24,G42&gt;=50),0,G42*F42)</f>
        <v>0</v>
      </c>
      <c r="I42" s="50" t="s">
        <v>200</v>
      </c>
      <c r="J42" s="56"/>
    </row>
    <row r="43" spans="1:10">
      <c r="A43" s="55"/>
      <c r="B43" s="34" t="s">
        <v>163</v>
      </c>
      <c r="C43" s="34" t="s">
        <v>9</v>
      </c>
      <c r="D43" s="42" t="s">
        <v>5</v>
      </c>
      <c r="E43" s="31">
        <v>59.4</v>
      </c>
      <c r="F43" s="32">
        <f t="shared" si="2"/>
        <v>2286.9</v>
      </c>
      <c r="G43" s="37"/>
      <c r="H43" s="28">
        <f>IF(OR(G43&lt;=49,G43&gt;=100),0,G43*F43)</f>
        <v>0</v>
      </c>
      <c r="I43" s="50" t="s">
        <v>201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34" t="s">
        <v>164</v>
      </c>
      <c r="C46" s="34" t="s">
        <v>1</v>
      </c>
      <c r="D46" s="49" t="s">
        <v>481</v>
      </c>
      <c r="E46" s="31">
        <v>16.97</v>
      </c>
      <c r="F46" s="32">
        <f>E46*$K$6</f>
        <v>653.34499999999991</v>
      </c>
      <c r="G46" s="37"/>
      <c r="H46" s="28">
        <f>IF(OR(G46&lt;=4,G46&gt;=10),0,G46*F46)</f>
        <v>0</v>
      </c>
      <c r="I46" s="50" t="s">
        <v>202</v>
      </c>
      <c r="J46" s="56"/>
    </row>
    <row r="47" spans="1:10">
      <c r="A47" s="55"/>
      <c r="B47" s="34" t="s">
        <v>164</v>
      </c>
      <c r="C47" s="34" t="s">
        <v>1</v>
      </c>
      <c r="D47" s="49" t="s">
        <v>482</v>
      </c>
      <c r="E47" s="31">
        <v>15.78</v>
      </c>
      <c r="F47" s="32">
        <f t="shared" ref="F47:F57" si="3">E47*$K$6</f>
        <v>607.53</v>
      </c>
      <c r="G47" s="37"/>
      <c r="H47" s="28">
        <f>IF(OR(G47&lt;=9,G47&gt;=25),0,G47*F47)</f>
        <v>0</v>
      </c>
      <c r="I47" s="50" t="s">
        <v>203</v>
      </c>
      <c r="J47" s="56"/>
    </row>
    <row r="48" spans="1:10">
      <c r="A48" s="55"/>
      <c r="B48" s="34" t="s">
        <v>164</v>
      </c>
      <c r="C48" s="34" t="s">
        <v>1</v>
      </c>
      <c r="D48" s="49" t="s">
        <v>4</v>
      </c>
      <c r="E48" s="31">
        <v>14.68</v>
      </c>
      <c r="F48" s="32">
        <f t="shared" si="3"/>
        <v>565.17999999999995</v>
      </c>
      <c r="G48" s="37"/>
      <c r="H48" s="28">
        <f>IF(OR(G48&lt;=24,G48&gt;=50),0,G48*F48)</f>
        <v>0</v>
      </c>
      <c r="I48" s="50" t="s">
        <v>204</v>
      </c>
      <c r="J48" s="56"/>
    </row>
    <row r="49" spans="1:10">
      <c r="A49" s="55"/>
      <c r="B49" s="34" t="s">
        <v>164</v>
      </c>
      <c r="C49" s="34" t="s">
        <v>1</v>
      </c>
      <c r="D49" s="49" t="s">
        <v>5</v>
      </c>
      <c r="E49" s="31">
        <v>13.65</v>
      </c>
      <c r="F49" s="32">
        <f t="shared" si="3"/>
        <v>525.52499999999998</v>
      </c>
      <c r="G49" s="37"/>
      <c r="H49" s="28">
        <f>IF(OR(G49&lt;=49,G49&gt;=100),0,G49*F49)</f>
        <v>0</v>
      </c>
      <c r="I49" s="50" t="s">
        <v>205</v>
      </c>
      <c r="J49" s="56"/>
    </row>
    <row r="50" spans="1:10">
      <c r="A50" s="55"/>
      <c r="B50" s="34" t="s">
        <v>164</v>
      </c>
      <c r="C50" s="34" t="s">
        <v>7</v>
      </c>
      <c r="D50" s="49" t="s">
        <v>481</v>
      </c>
      <c r="E50" s="31">
        <v>27.99</v>
      </c>
      <c r="F50" s="32">
        <f t="shared" si="3"/>
        <v>1077.615</v>
      </c>
      <c r="G50" s="37"/>
      <c r="H50" s="28">
        <f t="shared" ref="H50:H54" si="4">IF(OR(G50&lt;=4,G50&gt;=10),0,G50*F50)</f>
        <v>0</v>
      </c>
      <c r="I50" s="50" t="s">
        <v>202</v>
      </c>
      <c r="J50" s="56"/>
    </row>
    <row r="51" spans="1:10">
      <c r="A51" s="55"/>
      <c r="B51" s="34" t="s">
        <v>164</v>
      </c>
      <c r="C51" s="34" t="s">
        <v>7</v>
      </c>
      <c r="D51" s="49" t="s">
        <v>482</v>
      </c>
      <c r="E51" s="31">
        <v>26.04</v>
      </c>
      <c r="F51" s="32">
        <f t="shared" si="3"/>
        <v>1002.54</v>
      </c>
      <c r="G51" s="37"/>
      <c r="H51" s="28">
        <f>IF(OR(G51&lt;=9,G51&gt;=25),0,G51*F51)</f>
        <v>0</v>
      </c>
      <c r="I51" s="50" t="s">
        <v>206</v>
      </c>
      <c r="J51" s="56"/>
    </row>
    <row r="52" spans="1:10">
      <c r="A52" s="55"/>
      <c r="B52" s="34" t="s">
        <v>164</v>
      </c>
      <c r="C52" s="34" t="s">
        <v>7</v>
      </c>
      <c r="D52" s="49" t="s">
        <v>4</v>
      </c>
      <c r="E52" s="31">
        <v>24.22</v>
      </c>
      <c r="F52" s="32">
        <f t="shared" si="3"/>
        <v>932.46999999999991</v>
      </c>
      <c r="G52" s="37"/>
      <c r="H52" s="28">
        <f>IF(OR(G52&lt;=24,G52&gt;=50),0,G52*F52)</f>
        <v>0</v>
      </c>
      <c r="I52" s="50" t="s">
        <v>207</v>
      </c>
      <c r="J52" s="56"/>
    </row>
    <row r="53" spans="1:10">
      <c r="A53" s="55"/>
      <c r="B53" s="34" t="s">
        <v>164</v>
      </c>
      <c r="C53" s="34" t="s">
        <v>7</v>
      </c>
      <c r="D53" s="49" t="s">
        <v>5</v>
      </c>
      <c r="E53" s="31">
        <v>22.52</v>
      </c>
      <c r="F53" s="32">
        <f t="shared" si="3"/>
        <v>867.02</v>
      </c>
      <c r="G53" s="37"/>
      <c r="H53" s="28">
        <f>IF(OR(G53&lt;=49,G53&gt;=100),0,G53*F53)</f>
        <v>0</v>
      </c>
      <c r="I53" s="50" t="s">
        <v>208</v>
      </c>
      <c r="J53" s="56"/>
    </row>
    <row r="54" spans="1:10">
      <c r="A54" s="55"/>
      <c r="B54" s="34" t="s">
        <v>164</v>
      </c>
      <c r="C54" s="34" t="s">
        <v>9</v>
      </c>
      <c r="D54" s="49" t="s">
        <v>481</v>
      </c>
      <c r="E54" s="31">
        <v>39.020000000000003</v>
      </c>
      <c r="F54" s="32">
        <f t="shared" si="3"/>
        <v>1502.2700000000002</v>
      </c>
      <c r="G54" s="37"/>
      <c r="H54" s="28">
        <f t="shared" si="4"/>
        <v>0</v>
      </c>
      <c r="I54" s="50" t="s">
        <v>209</v>
      </c>
      <c r="J54" s="56"/>
    </row>
    <row r="55" spans="1:10">
      <c r="A55" s="55"/>
      <c r="B55" s="34" t="s">
        <v>164</v>
      </c>
      <c r="C55" s="34" t="s">
        <v>9</v>
      </c>
      <c r="D55" s="49" t="s">
        <v>482</v>
      </c>
      <c r="E55" s="31">
        <v>36.299999999999997</v>
      </c>
      <c r="F55" s="32">
        <f t="shared" si="3"/>
        <v>1397.55</v>
      </c>
      <c r="G55" s="37"/>
      <c r="H55" s="28">
        <f>IF(OR(G55&lt;=9,G55&gt;=25),0,G55*F55)</f>
        <v>0</v>
      </c>
      <c r="I55" s="50" t="s">
        <v>210</v>
      </c>
      <c r="J55" s="56"/>
    </row>
    <row r="56" spans="1:10">
      <c r="A56" s="55"/>
      <c r="B56" s="34" t="s">
        <v>164</v>
      </c>
      <c r="C56" s="34" t="s">
        <v>9</v>
      </c>
      <c r="D56" s="49" t="s">
        <v>4</v>
      </c>
      <c r="E56" s="31">
        <v>33.76</v>
      </c>
      <c r="F56" s="32">
        <f t="shared" si="3"/>
        <v>1299.76</v>
      </c>
      <c r="G56" s="37"/>
      <c r="H56" s="28">
        <f>IF(OR(G56&lt;=24,G56&gt;=50),0,G56*F56)</f>
        <v>0</v>
      </c>
      <c r="I56" s="50" t="s">
        <v>211</v>
      </c>
      <c r="J56" s="56"/>
    </row>
    <row r="57" spans="1:10">
      <c r="A57" s="55"/>
      <c r="B57" s="34" t="s">
        <v>164</v>
      </c>
      <c r="C57" s="34" t="s">
        <v>9</v>
      </c>
      <c r="D57" s="49" t="s">
        <v>5</v>
      </c>
      <c r="E57" s="38">
        <v>31.39</v>
      </c>
      <c r="F57" s="39">
        <f t="shared" si="3"/>
        <v>1208.5150000000001</v>
      </c>
      <c r="G57" s="40"/>
      <c r="H57" s="28">
        <f>IF(OR(G57&lt;=49,G57&gt;=100),0,G57*F57)</f>
        <v>0</v>
      </c>
      <c r="I57" s="50" t="s">
        <v>212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165</v>
      </c>
      <c r="C59" s="34" t="s">
        <v>1</v>
      </c>
      <c r="D59" s="49" t="s">
        <v>484</v>
      </c>
      <c r="E59" s="31">
        <v>46.66</v>
      </c>
      <c r="F59" s="32">
        <f>E59*$K$6</f>
        <v>1796.4099999999999</v>
      </c>
      <c r="G59" s="37"/>
      <c r="H59" s="28">
        <f>IF(OR(G59&lt;=0,G59&gt;=10),0,G59*F59)</f>
        <v>0</v>
      </c>
      <c r="I59" s="50" t="s">
        <v>213</v>
      </c>
      <c r="J59" s="56"/>
    </row>
    <row r="60" spans="1:10">
      <c r="A60" s="56"/>
      <c r="B60" s="35" t="s">
        <v>165</v>
      </c>
      <c r="C60" s="34" t="s">
        <v>1</v>
      </c>
      <c r="D60" s="49" t="s">
        <v>482</v>
      </c>
      <c r="E60" s="31">
        <v>43.39</v>
      </c>
      <c r="F60" s="32">
        <f>E60*$K$6</f>
        <v>1670.5150000000001</v>
      </c>
      <c r="G60" s="37"/>
      <c r="H60" s="28">
        <f>IF(OR(G60&lt;=9,G60&gt;=25),0,G60*F60)</f>
        <v>0</v>
      </c>
      <c r="I60" s="50" t="s">
        <v>214</v>
      </c>
      <c r="J60" s="56"/>
    </row>
    <row r="61" spans="1:10">
      <c r="A61" s="56"/>
      <c r="B61" s="35" t="s">
        <v>165</v>
      </c>
      <c r="C61" s="34" t="s">
        <v>1</v>
      </c>
      <c r="D61" s="49" t="s">
        <v>4</v>
      </c>
      <c r="E61" s="31">
        <v>40.35</v>
      </c>
      <c r="F61" s="32">
        <f t="shared" ref="F61:F70" si="5">E61*$K$6</f>
        <v>1553.4750000000001</v>
      </c>
      <c r="G61" s="37"/>
      <c r="H61" s="28">
        <f>IF(OR(G61&lt;=24,G61&gt;=50),0,G61*F61)</f>
        <v>0</v>
      </c>
      <c r="I61" s="50" t="s">
        <v>215</v>
      </c>
      <c r="J61" s="56"/>
    </row>
    <row r="62" spans="1:10">
      <c r="A62" s="56"/>
      <c r="B62" s="35" t="s">
        <v>165</v>
      </c>
      <c r="C62" s="34" t="s">
        <v>1</v>
      </c>
      <c r="D62" s="49" t="s">
        <v>5</v>
      </c>
      <c r="E62" s="31">
        <v>37.53</v>
      </c>
      <c r="F62" s="32">
        <f t="shared" si="5"/>
        <v>1444.905</v>
      </c>
      <c r="G62" s="37"/>
      <c r="H62" s="28">
        <f>IF(OR(G62&lt;=49,G62&gt;=100),0,G62*F62)</f>
        <v>0</v>
      </c>
      <c r="I62" s="50" t="s">
        <v>216</v>
      </c>
      <c r="J62" s="56"/>
    </row>
    <row r="63" spans="1:10">
      <c r="A63" s="56"/>
      <c r="B63" s="35" t="s">
        <v>165</v>
      </c>
      <c r="C63" s="34" t="s">
        <v>7</v>
      </c>
      <c r="D63" s="49" t="s">
        <v>484</v>
      </c>
      <c r="E63" s="31">
        <v>76.98</v>
      </c>
      <c r="F63" s="32">
        <f t="shared" si="5"/>
        <v>2963.73</v>
      </c>
      <c r="G63" s="37"/>
      <c r="H63" s="28">
        <f>IF(OR(G63&lt;=0,G63&gt;=10),0,G63*F63)</f>
        <v>0</v>
      </c>
      <c r="I63" s="50" t="s">
        <v>217</v>
      </c>
      <c r="J63" s="56"/>
    </row>
    <row r="64" spans="1:10">
      <c r="A64" s="56"/>
      <c r="B64" s="35" t="s">
        <v>165</v>
      </c>
      <c r="C64" s="34" t="s">
        <v>7</v>
      </c>
      <c r="D64" s="49" t="s">
        <v>482</v>
      </c>
      <c r="E64" s="31">
        <v>71.599999999999994</v>
      </c>
      <c r="F64" s="32">
        <f t="shared" si="5"/>
        <v>2756.6</v>
      </c>
      <c r="G64" s="37"/>
      <c r="H64" s="28">
        <f>IF(OR(G64&lt;=9,G64&gt;=25),0,G64*F64)</f>
        <v>0</v>
      </c>
      <c r="I64" s="50" t="s">
        <v>218</v>
      </c>
      <c r="J64" s="56"/>
    </row>
    <row r="65" spans="1:10">
      <c r="A65" s="56"/>
      <c r="B65" s="35" t="s">
        <v>165</v>
      </c>
      <c r="C65" s="34" t="s">
        <v>7</v>
      </c>
      <c r="D65" s="49" t="s">
        <v>4</v>
      </c>
      <c r="E65" s="31">
        <v>66.58</v>
      </c>
      <c r="F65" s="32">
        <f t="shared" si="5"/>
        <v>2563.33</v>
      </c>
      <c r="G65" s="37"/>
      <c r="H65" s="28">
        <f>IF(OR(G65&lt;=24,G65&gt;=50),0,G65*F65)</f>
        <v>0</v>
      </c>
      <c r="I65" s="50" t="s">
        <v>219</v>
      </c>
      <c r="J65" s="56"/>
    </row>
    <row r="66" spans="1:10">
      <c r="A66" s="56"/>
      <c r="B66" s="35" t="s">
        <v>165</v>
      </c>
      <c r="C66" s="34" t="s">
        <v>7</v>
      </c>
      <c r="D66" s="49" t="s">
        <v>5</v>
      </c>
      <c r="E66" s="31">
        <v>61.93</v>
      </c>
      <c r="F66" s="32">
        <f t="shared" si="5"/>
        <v>2384.3049999999998</v>
      </c>
      <c r="G66" s="37"/>
      <c r="H66" s="28">
        <f>IF(OR(G66&lt;=49,G66&gt;=100),0,G66*F66)</f>
        <v>0</v>
      </c>
      <c r="I66" s="50" t="s">
        <v>219</v>
      </c>
      <c r="J66" s="56"/>
    </row>
    <row r="67" spans="1:10">
      <c r="A67" s="56"/>
      <c r="B67" s="35" t="s">
        <v>165</v>
      </c>
      <c r="C67" s="34" t="s">
        <v>9</v>
      </c>
      <c r="D67" s="49" t="s">
        <v>484</v>
      </c>
      <c r="E67" s="31">
        <v>107.31</v>
      </c>
      <c r="F67" s="32">
        <f t="shared" si="5"/>
        <v>4131.4350000000004</v>
      </c>
      <c r="G67" s="37"/>
      <c r="H67" s="28">
        <f>IF(OR(G67&lt;=0,G67&gt;=10),0,G67*F67)</f>
        <v>0</v>
      </c>
      <c r="I67" s="50" t="s">
        <v>220</v>
      </c>
      <c r="J67" s="56"/>
    </row>
    <row r="68" spans="1:10">
      <c r="A68" s="56"/>
      <c r="B68" s="35" t="s">
        <v>165</v>
      </c>
      <c r="C68" s="34" t="s">
        <v>9</v>
      </c>
      <c r="D68" s="49" t="s">
        <v>482</v>
      </c>
      <c r="E68" s="31">
        <v>99.8</v>
      </c>
      <c r="F68" s="32">
        <f t="shared" si="5"/>
        <v>3842.2999999999997</v>
      </c>
      <c r="G68" s="37"/>
      <c r="H68" s="28">
        <f>IF(OR(G68&lt;=9,G68&gt;=25),0,G68*F68)</f>
        <v>0</v>
      </c>
      <c r="I68" s="50" t="s">
        <v>221</v>
      </c>
      <c r="J68" s="56"/>
    </row>
    <row r="69" spans="1:10">
      <c r="A69" s="56"/>
      <c r="B69" s="35" t="s">
        <v>165</v>
      </c>
      <c r="C69" s="34" t="s">
        <v>9</v>
      </c>
      <c r="D69" s="49" t="s">
        <v>4</v>
      </c>
      <c r="E69" s="31">
        <v>92.81</v>
      </c>
      <c r="F69" s="32">
        <f t="shared" si="5"/>
        <v>3573.1849999999999</v>
      </c>
      <c r="G69" s="37"/>
      <c r="H69" s="28">
        <f>IF(OR(G69&lt;=24,G69&gt;=50),0,G69*F69)</f>
        <v>0</v>
      </c>
      <c r="I69" s="50" t="s">
        <v>222</v>
      </c>
      <c r="J69" s="56"/>
    </row>
    <row r="70" spans="1:10">
      <c r="A70" s="56"/>
      <c r="B70" s="35" t="s">
        <v>165</v>
      </c>
      <c r="C70" s="34" t="s">
        <v>9</v>
      </c>
      <c r="D70" s="49" t="s">
        <v>5</v>
      </c>
      <c r="E70" s="38">
        <v>86.32</v>
      </c>
      <c r="F70" s="39">
        <f t="shared" si="5"/>
        <v>3323.3199999999997</v>
      </c>
      <c r="G70" s="40"/>
      <c r="H70" s="28">
        <f>IF(OR(G70&lt;=49,G70&gt;=100),0,G70*F70)</f>
        <v>0</v>
      </c>
      <c r="I70" s="50" t="s">
        <v>223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J1:J2"/>
    <mergeCell ref="K8:N12"/>
    <mergeCell ref="K14:N20"/>
    <mergeCell ref="B16:I16"/>
    <mergeCell ref="A18:A30"/>
    <mergeCell ref="B30:I30"/>
    <mergeCell ref="A17:J17"/>
    <mergeCell ref="J18:J30"/>
    <mergeCell ref="J4:J16"/>
    <mergeCell ref="A3:J3"/>
    <mergeCell ref="A46:A71"/>
    <mergeCell ref="A72:J96"/>
    <mergeCell ref="A4:A16"/>
    <mergeCell ref="B71:I71"/>
    <mergeCell ref="A32:A44"/>
    <mergeCell ref="B44:I44"/>
    <mergeCell ref="B58:I58"/>
    <mergeCell ref="A31:J31"/>
    <mergeCell ref="A45:J45"/>
    <mergeCell ref="J46:J71"/>
    <mergeCell ref="J32:J4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46FAF-D282-48D8-B1D1-D4FB7BE7682A}">
  <dimension ref="A1:P790"/>
  <sheetViews>
    <sheetView zoomScale="85" zoomScaleNormal="85" workbookViewId="0">
      <selection activeCell="K7" sqref="K7"/>
    </sheetView>
  </sheetViews>
  <sheetFormatPr defaultColWidth="11.125" defaultRowHeight="15.75"/>
  <cols>
    <col min="1" max="1" width="9.625" customWidth="1"/>
    <col min="2" max="2" width="57.875" customWidth="1"/>
    <col min="3" max="3" width="15.25" customWidth="1"/>
    <col min="4" max="4" width="24.5" style="4" customWidth="1"/>
    <col min="5" max="5" width="11.125" style="2"/>
    <col min="6" max="6" width="11.125" style="3"/>
    <col min="7" max="7" width="11.125" style="15"/>
    <col min="8" max="8" width="11.125" style="1"/>
    <col min="9" max="9" width="18.875" customWidth="1"/>
    <col min="11" max="11" width="11.125" style="1"/>
  </cols>
  <sheetData>
    <row r="1" spans="1:16" s="8" customFormat="1" ht="182.1" customHeight="1">
      <c r="E1" s="13"/>
      <c r="G1" s="14"/>
      <c r="J1" s="56"/>
    </row>
    <row r="2" spans="1:16" ht="57" customHeight="1">
      <c r="B2" s="43" t="s">
        <v>23</v>
      </c>
      <c r="C2" s="43" t="s">
        <v>89</v>
      </c>
      <c r="D2" s="43" t="s">
        <v>24</v>
      </c>
      <c r="E2" s="44" t="s">
        <v>20</v>
      </c>
      <c r="F2" s="45" t="s">
        <v>19</v>
      </c>
      <c r="G2" s="46" t="s">
        <v>35</v>
      </c>
      <c r="H2" s="47" t="s">
        <v>25</v>
      </c>
      <c r="I2" s="48" t="s">
        <v>22</v>
      </c>
      <c r="J2" s="56"/>
    </row>
    <row r="3" spans="1:16" ht="36" customHeight="1">
      <c r="A3" s="62" t="s">
        <v>91</v>
      </c>
      <c r="B3" s="63"/>
      <c r="C3" s="63"/>
      <c r="D3" s="63"/>
      <c r="E3" s="63"/>
      <c r="F3" s="63"/>
      <c r="G3" s="63"/>
      <c r="H3" s="63"/>
      <c r="I3" s="63"/>
      <c r="J3" s="56"/>
    </row>
    <row r="4" spans="1:16" ht="17.45" customHeight="1">
      <c r="A4" s="64"/>
      <c r="B4" s="24" t="s">
        <v>417</v>
      </c>
      <c r="C4" s="24" t="s">
        <v>1</v>
      </c>
      <c r="D4" s="41" t="s">
        <v>2</v>
      </c>
      <c r="E4" s="25">
        <v>11.44</v>
      </c>
      <c r="F4" s="26">
        <f>E4*$K$6</f>
        <v>440.44</v>
      </c>
      <c r="G4" s="27"/>
      <c r="H4" s="28">
        <f>IF(OR(G4&lt;=2,G4&gt;=15),0,G4*F4)</f>
        <v>0</v>
      </c>
      <c r="I4" s="50" t="s">
        <v>422</v>
      </c>
      <c r="J4" s="56"/>
      <c r="K4" s="11" t="s">
        <v>21</v>
      </c>
    </row>
    <row r="5" spans="1:16">
      <c r="A5" s="65"/>
      <c r="B5" s="24" t="s">
        <v>417</v>
      </c>
      <c r="C5" s="36" t="s">
        <v>1</v>
      </c>
      <c r="D5" s="42" t="s">
        <v>3</v>
      </c>
      <c r="E5" s="29">
        <v>10.48</v>
      </c>
      <c r="F5" s="26">
        <f t="shared" ref="F5:F15" si="0">E5*$K$6</f>
        <v>403.48</v>
      </c>
      <c r="G5" s="30"/>
      <c r="H5" s="28">
        <f>IF(OR(G5&lt;=14,G5&gt;=25),0,G5*F5)</f>
        <v>0</v>
      </c>
      <c r="I5" s="50" t="s">
        <v>423</v>
      </c>
      <c r="J5" s="56"/>
      <c r="K5" s="12" t="s">
        <v>18</v>
      </c>
    </row>
    <row r="6" spans="1:16">
      <c r="A6" s="65"/>
      <c r="B6" s="24" t="s">
        <v>417</v>
      </c>
      <c r="C6" s="36" t="s">
        <v>1</v>
      </c>
      <c r="D6" s="42" t="s">
        <v>4</v>
      </c>
      <c r="E6" s="31">
        <v>9.2200000000000006</v>
      </c>
      <c r="F6" s="32">
        <f t="shared" si="0"/>
        <v>354.97</v>
      </c>
      <c r="G6" s="33"/>
      <c r="H6" s="28">
        <f>IF(OR(G6&lt;=24,G6&gt;=50),0,G6*F6)</f>
        <v>0</v>
      </c>
      <c r="I6" s="50" t="s">
        <v>424</v>
      </c>
      <c r="J6" s="56"/>
      <c r="K6" s="21">
        <v>38.5</v>
      </c>
    </row>
    <row r="7" spans="1:16">
      <c r="A7" s="65"/>
      <c r="B7" s="24" t="s">
        <v>417</v>
      </c>
      <c r="C7" s="36" t="s">
        <v>1</v>
      </c>
      <c r="D7" s="42" t="s">
        <v>5</v>
      </c>
      <c r="E7" s="31">
        <v>8.76</v>
      </c>
      <c r="F7" s="32">
        <f t="shared" si="0"/>
        <v>337.26</v>
      </c>
      <c r="G7" s="33"/>
      <c r="H7" s="28">
        <f>IF(OR(G7&lt;=49,G7&gt;=100),0,G7*F7)</f>
        <v>0</v>
      </c>
      <c r="I7" s="50" t="s">
        <v>425</v>
      </c>
      <c r="J7" s="56"/>
    </row>
    <row r="8" spans="1:16">
      <c r="A8" s="65"/>
      <c r="B8" s="24" t="s">
        <v>417</v>
      </c>
      <c r="C8" s="36" t="s">
        <v>7</v>
      </c>
      <c r="D8" s="42" t="s">
        <v>2</v>
      </c>
      <c r="E8" s="31">
        <v>18.309999999999999</v>
      </c>
      <c r="F8" s="32">
        <f t="shared" si="0"/>
        <v>704.93499999999995</v>
      </c>
      <c r="G8" s="33"/>
      <c r="H8" s="28">
        <f>IF(OR(G8&lt;=2,G8&gt;=15),0,G8*F8)</f>
        <v>0</v>
      </c>
      <c r="I8" s="50" t="s">
        <v>426</v>
      </c>
      <c r="J8" s="56"/>
      <c r="K8" s="67" t="s">
        <v>27</v>
      </c>
      <c r="L8" s="67"/>
      <c r="M8" s="67"/>
      <c r="N8" s="67"/>
    </row>
    <row r="9" spans="1:16">
      <c r="A9" s="65"/>
      <c r="B9" s="24" t="s">
        <v>417</v>
      </c>
      <c r="C9" s="36" t="s">
        <v>7</v>
      </c>
      <c r="D9" s="42" t="s">
        <v>3</v>
      </c>
      <c r="E9" s="31">
        <v>16.77</v>
      </c>
      <c r="F9" s="32">
        <f t="shared" si="0"/>
        <v>645.64499999999998</v>
      </c>
      <c r="G9" s="33"/>
      <c r="H9" s="28">
        <f>IF(OR(G9&lt;=14,G9&gt;=25),0,G9*F9)</f>
        <v>0</v>
      </c>
      <c r="I9" s="50" t="s">
        <v>427</v>
      </c>
      <c r="J9" s="56"/>
      <c r="K9" s="67"/>
      <c r="L9" s="67"/>
      <c r="M9" s="67"/>
      <c r="N9" s="67"/>
    </row>
    <row r="10" spans="1:16">
      <c r="A10" s="65"/>
      <c r="B10" s="24" t="s">
        <v>417</v>
      </c>
      <c r="C10" s="36" t="s">
        <v>7</v>
      </c>
      <c r="D10" s="42" t="s">
        <v>4</v>
      </c>
      <c r="E10" s="31">
        <v>14.75</v>
      </c>
      <c r="F10" s="32">
        <f t="shared" si="0"/>
        <v>567.875</v>
      </c>
      <c r="G10" s="33"/>
      <c r="H10" s="28">
        <f>IF(OR(G10&lt;=24,G10&gt;=50),0,G10*F10)</f>
        <v>0</v>
      </c>
      <c r="I10" s="50" t="s">
        <v>428</v>
      </c>
      <c r="J10" s="56"/>
      <c r="K10" s="67"/>
      <c r="L10" s="67"/>
      <c r="M10" s="67"/>
      <c r="N10" s="67"/>
    </row>
    <row r="11" spans="1:16">
      <c r="A11" s="65"/>
      <c r="B11" s="24" t="s">
        <v>417</v>
      </c>
      <c r="C11" s="36" t="s">
        <v>7</v>
      </c>
      <c r="D11" s="42" t="s">
        <v>5</v>
      </c>
      <c r="E11" s="31">
        <v>14.02</v>
      </c>
      <c r="F11" s="32">
        <f t="shared" si="0"/>
        <v>539.77</v>
      </c>
      <c r="G11" s="33"/>
      <c r="H11" s="28">
        <f>IF(OR(G11&lt;=49,G11&gt;=100),0,G11*F11)</f>
        <v>0</v>
      </c>
      <c r="I11" s="50" t="s">
        <v>429</v>
      </c>
      <c r="J11" s="56"/>
      <c r="K11" s="67"/>
      <c r="L11" s="67"/>
      <c r="M11" s="67"/>
      <c r="N11" s="67"/>
    </row>
    <row r="12" spans="1:16" ht="15.95" customHeight="1">
      <c r="A12" s="65"/>
      <c r="B12" s="24" t="s">
        <v>417</v>
      </c>
      <c r="C12" s="36" t="s">
        <v>9</v>
      </c>
      <c r="D12" s="42" t="s">
        <v>2</v>
      </c>
      <c r="E12" s="31">
        <v>24.03</v>
      </c>
      <c r="F12" s="32">
        <f t="shared" si="0"/>
        <v>925.15500000000009</v>
      </c>
      <c r="G12" s="33"/>
      <c r="H12" s="28">
        <f>IF(OR(G12&lt;=2,G12&gt;=15),0,G12*F12)</f>
        <v>0</v>
      </c>
      <c r="I12" s="50" t="s">
        <v>430</v>
      </c>
      <c r="J12" s="56"/>
      <c r="K12" s="67"/>
      <c r="L12" s="67"/>
      <c r="M12" s="67"/>
      <c r="N12" s="67"/>
    </row>
    <row r="13" spans="1:16">
      <c r="A13" s="65"/>
      <c r="B13" s="24" t="s">
        <v>417</v>
      </c>
      <c r="C13" s="36" t="s">
        <v>9</v>
      </c>
      <c r="D13" s="42" t="s">
        <v>3</v>
      </c>
      <c r="E13" s="31">
        <v>22.01</v>
      </c>
      <c r="F13" s="32">
        <f t="shared" si="0"/>
        <v>847.3850000000001</v>
      </c>
      <c r="G13" s="33"/>
      <c r="H13" s="28">
        <f>IF(OR(G13&lt;=14,G13&gt;=25),0,G13*F13)</f>
        <v>0</v>
      </c>
      <c r="I13" s="50" t="s">
        <v>431</v>
      </c>
      <c r="J13" s="56"/>
    </row>
    <row r="14" spans="1:16" ht="15.95" customHeight="1">
      <c r="A14" s="65"/>
      <c r="B14" s="24" t="s">
        <v>417</v>
      </c>
      <c r="C14" s="36" t="s">
        <v>9</v>
      </c>
      <c r="D14" s="42" t="s">
        <v>4</v>
      </c>
      <c r="E14" s="31">
        <v>19.36</v>
      </c>
      <c r="F14" s="32">
        <f t="shared" si="0"/>
        <v>745.36</v>
      </c>
      <c r="G14" s="33"/>
      <c r="H14" s="28">
        <f>IF(OR(G14&lt;=24,G14&gt;=50),0,G14*F14)</f>
        <v>0</v>
      </c>
      <c r="I14" s="50" t="s">
        <v>432</v>
      </c>
      <c r="J14" s="56"/>
      <c r="K14" s="68" t="s">
        <v>93</v>
      </c>
      <c r="L14" s="69"/>
      <c r="M14" s="69"/>
      <c r="N14" s="69"/>
      <c r="P14" s="5"/>
    </row>
    <row r="15" spans="1:16">
      <c r="A15" s="65"/>
      <c r="B15" s="24" t="s">
        <v>417</v>
      </c>
      <c r="C15" s="36" t="s">
        <v>9</v>
      </c>
      <c r="D15" s="42" t="s">
        <v>5</v>
      </c>
      <c r="E15" s="31">
        <v>18.399999999999999</v>
      </c>
      <c r="F15" s="32">
        <f t="shared" si="0"/>
        <v>708.4</v>
      </c>
      <c r="G15" s="33"/>
      <c r="H15" s="28">
        <f>IF(OR(G15&lt;=49,G15&gt;=100),0,G15*F15)</f>
        <v>0</v>
      </c>
      <c r="I15" s="50" t="s">
        <v>433</v>
      </c>
      <c r="J15" s="56"/>
      <c r="K15" s="69"/>
      <c r="L15" s="69"/>
      <c r="M15" s="69"/>
      <c r="N15" s="69"/>
      <c r="P15" s="7"/>
    </row>
    <row r="16" spans="1:16">
      <c r="A16" s="66"/>
      <c r="B16" s="57" t="s">
        <v>90</v>
      </c>
      <c r="C16" s="57"/>
      <c r="D16" s="57"/>
      <c r="E16" s="57"/>
      <c r="F16" s="57"/>
      <c r="G16" s="57"/>
      <c r="H16" s="57"/>
      <c r="I16" s="57"/>
      <c r="J16" s="56"/>
      <c r="K16" s="69"/>
      <c r="L16" s="69"/>
      <c r="M16" s="69"/>
      <c r="N16" s="69"/>
      <c r="P16" s="7"/>
    </row>
    <row r="17" spans="1:16" ht="66.75" customHeight="1">
      <c r="A17" s="70" t="s">
        <v>32</v>
      </c>
      <c r="B17" s="60"/>
      <c r="C17" s="60"/>
      <c r="D17" s="60"/>
      <c r="E17" s="60"/>
      <c r="F17" s="60"/>
      <c r="G17" s="60"/>
      <c r="H17" s="60"/>
      <c r="I17" s="60"/>
      <c r="J17" s="56"/>
      <c r="K17" s="69"/>
      <c r="L17" s="69"/>
      <c r="M17" s="69"/>
      <c r="N17" s="69"/>
      <c r="P17" s="7"/>
    </row>
    <row r="18" spans="1:16">
      <c r="A18" s="54"/>
      <c r="B18" s="36" t="s">
        <v>418</v>
      </c>
      <c r="C18" s="36" t="s">
        <v>1</v>
      </c>
      <c r="D18" s="42" t="s">
        <v>11</v>
      </c>
      <c r="E18" s="31">
        <v>24.36</v>
      </c>
      <c r="F18" s="32">
        <f t="shared" ref="F18:F29" si="1">E18*$K$6</f>
        <v>937.86</v>
      </c>
      <c r="G18" s="33"/>
      <c r="H18" s="28">
        <f>IF(OR(G18&lt;=4,G18&gt;=15),0,G18*F18)</f>
        <v>0</v>
      </c>
      <c r="I18" s="50" t="s">
        <v>434</v>
      </c>
      <c r="J18" s="56"/>
      <c r="K18" s="69"/>
      <c r="L18" s="69"/>
      <c r="M18" s="69"/>
      <c r="N18" s="69"/>
      <c r="P18" s="6"/>
    </row>
    <row r="19" spans="1:16">
      <c r="A19" s="55"/>
      <c r="B19" s="36" t="s">
        <v>418</v>
      </c>
      <c r="C19" s="36" t="s">
        <v>1</v>
      </c>
      <c r="D19" s="42" t="s">
        <v>3</v>
      </c>
      <c r="E19" s="31">
        <v>23.02</v>
      </c>
      <c r="F19" s="32">
        <f t="shared" si="1"/>
        <v>886.27</v>
      </c>
      <c r="G19" s="33"/>
      <c r="H19" s="28">
        <f>IF(OR(G19&lt;=14,G19&gt;=25),0,G19*F19)</f>
        <v>0</v>
      </c>
      <c r="I19" s="50" t="s">
        <v>435</v>
      </c>
      <c r="J19" s="56"/>
      <c r="K19" s="69"/>
      <c r="L19" s="69"/>
      <c r="M19" s="69"/>
      <c r="N19" s="69"/>
      <c r="P19" s="7"/>
    </row>
    <row r="20" spans="1:16">
      <c r="A20" s="55"/>
      <c r="B20" s="36" t="s">
        <v>418</v>
      </c>
      <c r="C20" s="36" t="s">
        <v>1</v>
      </c>
      <c r="D20" s="42" t="s">
        <v>4</v>
      </c>
      <c r="E20" s="31">
        <v>21.02</v>
      </c>
      <c r="F20" s="32">
        <f t="shared" si="1"/>
        <v>809.27</v>
      </c>
      <c r="G20" s="33"/>
      <c r="H20" s="28">
        <f>IF(OR(G20&lt;=24,G20&gt;=50),0,G20*F20)</f>
        <v>0</v>
      </c>
      <c r="I20" s="50" t="s">
        <v>436</v>
      </c>
      <c r="J20" s="56"/>
      <c r="K20" s="69"/>
      <c r="L20" s="69"/>
      <c r="M20" s="69"/>
      <c r="N20" s="69"/>
    </row>
    <row r="21" spans="1:16">
      <c r="A21" s="55"/>
      <c r="B21" s="36" t="s">
        <v>418</v>
      </c>
      <c r="C21" s="36" t="s">
        <v>1</v>
      </c>
      <c r="D21" s="42" t="s">
        <v>5</v>
      </c>
      <c r="E21" s="31">
        <v>19.97</v>
      </c>
      <c r="F21" s="32">
        <f t="shared" si="1"/>
        <v>768.84499999999991</v>
      </c>
      <c r="G21" s="33"/>
      <c r="H21" s="28">
        <f>IF(OR(G21&lt;=49,G21&gt;=100),0,G21*F21)</f>
        <v>0</v>
      </c>
      <c r="I21" s="50" t="s">
        <v>437</v>
      </c>
      <c r="J21" s="56"/>
    </row>
    <row r="22" spans="1:16">
      <c r="A22" s="55"/>
      <c r="B22" s="36" t="s">
        <v>418</v>
      </c>
      <c r="C22" s="36" t="s">
        <v>7</v>
      </c>
      <c r="D22" s="42" t="s">
        <v>11</v>
      </c>
      <c r="E22" s="31">
        <v>40.200000000000003</v>
      </c>
      <c r="F22" s="32">
        <f t="shared" si="1"/>
        <v>1547.7</v>
      </c>
      <c r="G22" s="33"/>
      <c r="H22" s="28">
        <f>IF(OR(G22&lt;=4,G22&gt;=15),0,G22*F22)</f>
        <v>0</v>
      </c>
      <c r="I22" s="50" t="s">
        <v>438</v>
      </c>
      <c r="J22" s="56"/>
    </row>
    <row r="23" spans="1:16">
      <c r="A23" s="55"/>
      <c r="B23" s="36" t="s">
        <v>418</v>
      </c>
      <c r="C23" s="36" t="s">
        <v>7</v>
      </c>
      <c r="D23" s="42" t="s">
        <v>3</v>
      </c>
      <c r="E23" s="31">
        <v>37.979999999999997</v>
      </c>
      <c r="F23" s="32">
        <f t="shared" si="1"/>
        <v>1462.2299999999998</v>
      </c>
      <c r="G23" s="33"/>
      <c r="H23" s="28">
        <f>IF(OR(G23&lt;=14,G23&gt;=25),0,G23*F23)</f>
        <v>0</v>
      </c>
      <c r="I23" s="50" t="s">
        <v>439</v>
      </c>
      <c r="J23" s="56"/>
    </row>
    <row r="24" spans="1:16">
      <c r="A24" s="55"/>
      <c r="B24" s="36" t="s">
        <v>418</v>
      </c>
      <c r="C24" s="36" t="s">
        <v>7</v>
      </c>
      <c r="D24" s="42" t="s">
        <v>4</v>
      </c>
      <c r="E24" s="31">
        <v>34.68</v>
      </c>
      <c r="F24" s="32">
        <f t="shared" si="1"/>
        <v>1335.18</v>
      </c>
      <c r="G24" s="33"/>
      <c r="H24" s="28">
        <f>IF(OR(G24&lt;=24,G24&gt;=50),0,G24*F24)</f>
        <v>0</v>
      </c>
      <c r="I24" s="50" t="s">
        <v>440</v>
      </c>
      <c r="J24" s="56"/>
    </row>
    <row r="25" spans="1:16">
      <c r="A25" s="55"/>
      <c r="B25" s="36" t="s">
        <v>418</v>
      </c>
      <c r="C25" s="36" t="s">
        <v>7</v>
      </c>
      <c r="D25" s="42" t="s">
        <v>5</v>
      </c>
      <c r="E25" s="31">
        <v>32.950000000000003</v>
      </c>
      <c r="F25" s="32">
        <f t="shared" si="1"/>
        <v>1268.575</v>
      </c>
      <c r="G25" s="33"/>
      <c r="H25" s="28">
        <f>IF(OR(G25&lt;=49,G25&gt;=100),0,G25*F25)</f>
        <v>0</v>
      </c>
      <c r="I25" s="50" t="s">
        <v>441</v>
      </c>
      <c r="J25" s="56"/>
      <c r="M25" s="16"/>
      <c r="N25" s="16"/>
      <c r="O25" s="16"/>
      <c r="P25" s="16"/>
    </row>
    <row r="26" spans="1:16">
      <c r="A26" s="55"/>
      <c r="B26" s="36" t="s">
        <v>418</v>
      </c>
      <c r="C26" s="36" t="s">
        <v>9</v>
      </c>
      <c r="D26" s="42" t="s">
        <v>11</v>
      </c>
      <c r="E26" s="31">
        <v>58.83</v>
      </c>
      <c r="F26" s="32">
        <f t="shared" si="1"/>
        <v>2264.9549999999999</v>
      </c>
      <c r="G26" s="33"/>
      <c r="H26" s="28">
        <f>IF(OR(G26&lt;=4,G26&gt;=15),0,G26*F26)</f>
        <v>0</v>
      </c>
      <c r="I26" s="50" t="s">
        <v>442</v>
      </c>
      <c r="J26" s="56"/>
      <c r="M26" s="16"/>
      <c r="N26" s="16"/>
      <c r="O26" s="16"/>
      <c r="P26" s="16"/>
    </row>
    <row r="27" spans="1:16">
      <c r="A27" s="55"/>
      <c r="B27" s="36" t="s">
        <v>418</v>
      </c>
      <c r="C27" s="36" t="s">
        <v>9</v>
      </c>
      <c r="D27" s="42" t="s">
        <v>3</v>
      </c>
      <c r="E27" s="31">
        <v>55.59</v>
      </c>
      <c r="F27" s="32">
        <f t="shared" si="1"/>
        <v>2140.2150000000001</v>
      </c>
      <c r="G27" s="33"/>
      <c r="H27" s="28">
        <f>IF(OR(G27&lt;=14,G27&gt;=25),0,G27*F27)</f>
        <v>0</v>
      </c>
      <c r="I27" s="50" t="s">
        <v>443</v>
      </c>
      <c r="J27" s="56"/>
      <c r="M27" s="16"/>
      <c r="N27" s="16"/>
      <c r="O27" s="16"/>
      <c r="P27" s="16"/>
    </row>
    <row r="28" spans="1:16">
      <c r="A28" s="55"/>
      <c r="B28" s="36" t="s">
        <v>418</v>
      </c>
      <c r="C28" s="36" t="s">
        <v>9</v>
      </c>
      <c r="D28" s="42" t="s">
        <v>4</v>
      </c>
      <c r="E28" s="31">
        <v>50.76</v>
      </c>
      <c r="F28" s="32">
        <f t="shared" si="1"/>
        <v>1954.26</v>
      </c>
      <c r="G28" s="33"/>
      <c r="H28" s="28">
        <f>IF(OR(G28&lt;=24,G28&gt;=50),0,G28*F28)</f>
        <v>0</v>
      </c>
      <c r="I28" s="50" t="s">
        <v>444</v>
      </c>
      <c r="J28" s="56"/>
      <c r="M28" s="16"/>
      <c r="N28" s="16"/>
      <c r="O28" s="16"/>
      <c r="P28" s="16"/>
    </row>
    <row r="29" spans="1:16">
      <c r="A29" s="55"/>
      <c r="B29" s="36" t="s">
        <v>418</v>
      </c>
      <c r="C29" s="36" t="s">
        <v>9</v>
      </c>
      <c r="D29" s="42" t="s">
        <v>5</v>
      </c>
      <c r="E29" s="31">
        <v>48.23</v>
      </c>
      <c r="F29" s="32">
        <f t="shared" si="1"/>
        <v>1856.8549999999998</v>
      </c>
      <c r="G29" s="33"/>
      <c r="H29" s="28">
        <f>IF(OR(G29&lt;=49,G29&gt;=100),0,G29*F29)</f>
        <v>0</v>
      </c>
      <c r="I29" s="50" t="s">
        <v>445</v>
      </c>
      <c r="J29" s="56"/>
      <c r="M29" s="16"/>
      <c r="N29" s="16"/>
      <c r="O29" s="16"/>
      <c r="P29" s="16"/>
    </row>
    <row r="30" spans="1:16">
      <c r="A30" s="61"/>
      <c r="B30" s="57" t="s">
        <v>34</v>
      </c>
      <c r="C30" s="57"/>
      <c r="D30" s="57"/>
      <c r="E30" s="57"/>
      <c r="F30" s="57"/>
      <c r="G30" s="57"/>
      <c r="H30" s="57"/>
      <c r="I30" s="57"/>
      <c r="J30" s="56"/>
      <c r="M30" s="16"/>
      <c r="N30" s="16"/>
      <c r="O30" s="16"/>
      <c r="P30" s="16"/>
    </row>
    <row r="31" spans="1:16" ht="75.95" customHeight="1">
      <c r="A31" s="59" t="s">
        <v>485</v>
      </c>
      <c r="B31" s="60"/>
      <c r="C31" s="60"/>
      <c r="D31" s="60"/>
      <c r="E31" s="60"/>
      <c r="F31" s="60"/>
      <c r="G31" s="60"/>
      <c r="H31" s="60"/>
      <c r="I31" s="60"/>
      <c r="J31" s="56"/>
      <c r="M31" s="16"/>
      <c r="N31" s="16"/>
      <c r="O31" s="16"/>
      <c r="P31" s="16"/>
    </row>
    <row r="32" spans="1:16">
      <c r="A32" s="54"/>
      <c r="B32" s="36" t="s">
        <v>419</v>
      </c>
      <c r="C32" s="36" t="s">
        <v>1</v>
      </c>
      <c r="D32" s="42" t="s">
        <v>11</v>
      </c>
      <c r="E32" s="31">
        <v>25.54</v>
      </c>
      <c r="F32" s="32">
        <f t="shared" ref="F32:F43" si="2">E32*$K$6</f>
        <v>983.29</v>
      </c>
      <c r="G32" s="37"/>
      <c r="H32" s="28">
        <f>IF(OR(G32&lt;=4,G32&gt;=15),0,G32*F32)</f>
        <v>0</v>
      </c>
      <c r="I32" s="50" t="s">
        <v>446</v>
      </c>
      <c r="J32" s="56"/>
    </row>
    <row r="33" spans="1:10">
      <c r="A33" s="55"/>
      <c r="B33" s="36" t="s">
        <v>419</v>
      </c>
      <c r="C33" s="36" t="s">
        <v>1</v>
      </c>
      <c r="D33" s="42" t="s">
        <v>3</v>
      </c>
      <c r="E33" s="31">
        <v>23.89</v>
      </c>
      <c r="F33" s="32">
        <f t="shared" si="2"/>
        <v>919.76499999999999</v>
      </c>
      <c r="G33" s="37"/>
      <c r="H33" s="28">
        <f>IF(OR(G33&lt;=14,G33&gt;=25),0,G33*F33)</f>
        <v>0</v>
      </c>
      <c r="I33" s="50" t="s">
        <v>447</v>
      </c>
      <c r="J33" s="56"/>
    </row>
    <row r="34" spans="1:10">
      <c r="A34" s="55"/>
      <c r="B34" s="36" t="s">
        <v>419</v>
      </c>
      <c r="C34" s="36" t="s">
        <v>1</v>
      </c>
      <c r="D34" s="42" t="s">
        <v>4</v>
      </c>
      <c r="E34" s="31">
        <v>22.01</v>
      </c>
      <c r="F34" s="32">
        <f t="shared" si="2"/>
        <v>847.3850000000001</v>
      </c>
      <c r="G34" s="37"/>
      <c r="H34" s="28">
        <f>IF(OR(G34&lt;=24,G34&gt;=50),0,G34*F34)</f>
        <v>0</v>
      </c>
      <c r="I34" s="50" t="s">
        <v>448</v>
      </c>
      <c r="J34" s="56"/>
    </row>
    <row r="35" spans="1:10">
      <c r="A35" s="55"/>
      <c r="B35" s="36" t="s">
        <v>419</v>
      </c>
      <c r="C35" s="36" t="s">
        <v>1</v>
      </c>
      <c r="D35" s="42" t="s">
        <v>5</v>
      </c>
      <c r="E35" s="31">
        <v>22.14</v>
      </c>
      <c r="F35" s="32">
        <f t="shared" si="2"/>
        <v>852.39</v>
      </c>
      <c r="G35" s="37"/>
      <c r="H35" s="28">
        <f>IF(OR(G35&lt;=49,G35&gt;=100),0,G35*F35)</f>
        <v>0</v>
      </c>
      <c r="I35" s="50" t="s">
        <v>449</v>
      </c>
      <c r="J35" s="56"/>
    </row>
    <row r="36" spans="1:10">
      <c r="A36" s="55"/>
      <c r="B36" s="36" t="s">
        <v>419</v>
      </c>
      <c r="C36" s="36" t="s">
        <v>7</v>
      </c>
      <c r="D36" s="42" t="s">
        <v>11</v>
      </c>
      <c r="E36" s="31">
        <v>42.14</v>
      </c>
      <c r="F36" s="32">
        <f t="shared" si="2"/>
        <v>1622.39</v>
      </c>
      <c r="G36" s="37"/>
      <c r="H36" s="28">
        <f>IF(OR(G36&lt;=4,G36&gt;=15),0,G36*F36)</f>
        <v>0</v>
      </c>
      <c r="I36" s="50" t="s">
        <v>450</v>
      </c>
      <c r="J36" s="56"/>
    </row>
    <row r="37" spans="1:10">
      <c r="A37" s="55"/>
      <c r="B37" s="36" t="s">
        <v>419</v>
      </c>
      <c r="C37" s="36" t="s">
        <v>7</v>
      </c>
      <c r="D37" s="42" t="s">
        <v>3</v>
      </c>
      <c r="E37" s="31">
        <v>39.409999999999997</v>
      </c>
      <c r="F37" s="32">
        <f t="shared" si="2"/>
        <v>1517.2849999999999</v>
      </c>
      <c r="G37" s="37"/>
      <c r="H37" s="28">
        <f>IF(OR(G37&lt;=14,G37&gt;=25),0,G37*F37)</f>
        <v>0</v>
      </c>
      <c r="I37" s="50" t="s">
        <v>451</v>
      </c>
      <c r="J37" s="56"/>
    </row>
    <row r="38" spans="1:10">
      <c r="A38" s="55"/>
      <c r="B38" s="36" t="s">
        <v>419</v>
      </c>
      <c r="C38" s="36" t="s">
        <v>7</v>
      </c>
      <c r="D38" s="42" t="s">
        <v>4</v>
      </c>
      <c r="E38" s="31">
        <v>36.33</v>
      </c>
      <c r="F38" s="32">
        <f t="shared" si="2"/>
        <v>1398.7049999999999</v>
      </c>
      <c r="G38" s="37"/>
      <c r="H38" s="28">
        <f>IF(OR(G38&lt;=24,G38&gt;=50),0,G38*F38)</f>
        <v>0</v>
      </c>
      <c r="I38" s="50" t="s">
        <v>452</v>
      </c>
      <c r="J38" s="56"/>
    </row>
    <row r="39" spans="1:10">
      <c r="A39" s="55"/>
      <c r="B39" s="36" t="s">
        <v>419</v>
      </c>
      <c r="C39" s="36" t="s">
        <v>7</v>
      </c>
      <c r="D39" s="42" t="s">
        <v>5</v>
      </c>
      <c r="E39" s="31">
        <v>36.520000000000003</v>
      </c>
      <c r="F39" s="32">
        <f t="shared" si="2"/>
        <v>1406.0200000000002</v>
      </c>
      <c r="G39" s="37"/>
      <c r="H39" s="28">
        <f>IF(OR(G39&lt;=49,G39&gt;=100),0,G39*F39)</f>
        <v>0</v>
      </c>
      <c r="I39" s="50" t="s">
        <v>453</v>
      </c>
      <c r="J39" s="56"/>
    </row>
    <row r="40" spans="1:10">
      <c r="A40" s="55"/>
      <c r="B40" s="36" t="s">
        <v>419</v>
      </c>
      <c r="C40" s="36" t="s">
        <v>9</v>
      </c>
      <c r="D40" s="42" t="s">
        <v>11</v>
      </c>
      <c r="E40" s="31">
        <v>61.68</v>
      </c>
      <c r="F40" s="32">
        <f t="shared" si="2"/>
        <v>2374.6799999999998</v>
      </c>
      <c r="G40" s="37"/>
      <c r="H40" s="28">
        <f>IF(OR(G40&lt;=4,G40&gt;=15),0,G40*F40)</f>
        <v>0</v>
      </c>
      <c r="I40" s="50" t="s">
        <v>454</v>
      </c>
      <c r="J40" s="56"/>
    </row>
    <row r="41" spans="1:10">
      <c r="A41" s="55"/>
      <c r="B41" s="36" t="s">
        <v>419</v>
      </c>
      <c r="C41" s="36" t="s">
        <v>9</v>
      </c>
      <c r="D41" s="42" t="s">
        <v>3</v>
      </c>
      <c r="E41" s="31">
        <v>57.69</v>
      </c>
      <c r="F41" s="32">
        <f t="shared" si="2"/>
        <v>2221.0650000000001</v>
      </c>
      <c r="G41" s="37"/>
      <c r="H41" s="28">
        <f>IF(OR(G41&lt;=14,G41&gt;=25),0,G41*F41)</f>
        <v>0</v>
      </c>
      <c r="I41" s="50" t="s">
        <v>455</v>
      </c>
      <c r="J41" s="56"/>
    </row>
    <row r="42" spans="1:10">
      <c r="A42" s="55"/>
      <c r="B42" s="36" t="s">
        <v>419</v>
      </c>
      <c r="C42" s="36" t="s">
        <v>9</v>
      </c>
      <c r="D42" s="42" t="s">
        <v>4</v>
      </c>
      <c r="E42" s="31">
        <v>53.18</v>
      </c>
      <c r="F42" s="32">
        <f t="shared" si="2"/>
        <v>2047.43</v>
      </c>
      <c r="G42" s="37"/>
      <c r="H42" s="28">
        <f>IF(OR(G42&lt;=24,G42&gt;=50),0,G42*F42)</f>
        <v>0</v>
      </c>
      <c r="I42" s="50" t="s">
        <v>456</v>
      </c>
      <c r="J42" s="56"/>
    </row>
    <row r="43" spans="1:10">
      <c r="A43" s="55"/>
      <c r="B43" s="36" t="s">
        <v>419</v>
      </c>
      <c r="C43" s="36" t="s">
        <v>9</v>
      </c>
      <c r="D43" s="42" t="s">
        <v>5</v>
      </c>
      <c r="E43" s="31">
        <v>53.46</v>
      </c>
      <c r="F43" s="32">
        <f t="shared" si="2"/>
        <v>2058.21</v>
      </c>
      <c r="G43" s="37"/>
      <c r="H43" s="28">
        <f>IF(OR(G43&lt;=49,G43&gt;=100),0,G43*F43)</f>
        <v>0</v>
      </c>
      <c r="I43" s="50" t="s">
        <v>457</v>
      </c>
      <c r="J43" s="56"/>
    </row>
    <row r="44" spans="1:10">
      <c r="A44" s="61"/>
      <c r="B44" s="57" t="s">
        <v>33</v>
      </c>
      <c r="C44" s="57"/>
      <c r="D44" s="57"/>
      <c r="E44" s="57"/>
      <c r="F44" s="57"/>
      <c r="G44" s="57"/>
      <c r="H44" s="57"/>
      <c r="I44" s="57"/>
      <c r="J44" s="56"/>
    </row>
    <row r="45" spans="1:10" ht="74.099999999999994" customHeight="1">
      <c r="A45" s="59" t="s">
        <v>36</v>
      </c>
      <c r="B45" s="60"/>
      <c r="C45" s="60"/>
      <c r="D45" s="60"/>
      <c r="E45" s="60"/>
      <c r="F45" s="60"/>
      <c r="G45" s="60"/>
      <c r="H45" s="60"/>
      <c r="I45" s="60"/>
      <c r="J45" s="56"/>
    </row>
    <row r="46" spans="1:10">
      <c r="A46" s="54"/>
      <c r="B46" s="36" t="s">
        <v>420</v>
      </c>
      <c r="C46" s="36" t="s">
        <v>1</v>
      </c>
      <c r="D46" s="49" t="s">
        <v>481</v>
      </c>
      <c r="E46" s="31">
        <v>15.27</v>
      </c>
      <c r="F46" s="32">
        <f>E46*$K$6</f>
        <v>587.89499999999998</v>
      </c>
      <c r="G46" s="37"/>
      <c r="H46" s="28">
        <f>IF(OR(G46&lt;=4,G46&gt;=10),0,G46*F46)</f>
        <v>0</v>
      </c>
      <c r="I46" s="50" t="s">
        <v>458</v>
      </c>
      <c r="J46" s="56"/>
    </row>
    <row r="47" spans="1:10">
      <c r="A47" s="55"/>
      <c r="B47" s="36" t="s">
        <v>420</v>
      </c>
      <c r="C47" s="36" t="s">
        <v>1</v>
      </c>
      <c r="D47" s="49" t="s">
        <v>482</v>
      </c>
      <c r="E47" s="31">
        <v>14.2</v>
      </c>
      <c r="F47" s="32">
        <f t="shared" ref="F47:F57" si="3">E47*$K$6</f>
        <v>546.69999999999993</v>
      </c>
      <c r="G47" s="37"/>
      <c r="H47" s="28">
        <f>IF(OR(G47&lt;=9,G47&gt;=25),0,G47*F47)</f>
        <v>0</v>
      </c>
      <c r="I47" s="50" t="s">
        <v>459</v>
      </c>
      <c r="J47" s="56"/>
    </row>
    <row r="48" spans="1:10">
      <c r="A48" s="55"/>
      <c r="B48" s="36" t="s">
        <v>420</v>
      </c>
      <c r="C48" s="36" t="s">
        <v>1</v>
      </c>
      <c r="D48" s="49" t="s">
        <v>4</v>
      </c>
      <c r="E48" s="31">
        <v>13.21</v>
      </c>
      <c r="F48" s="32">
        <f t="shared" si="3"/>
        <v>508.58500000000004</v>
      </c>
      <c r="G48" s="37"/>
      <c r="H48" s="28">
        <f>IF(OR(G48&lt;=24,G48&gt;=50),0,G48*F48)</f>
        <v>0</v>
      </c>
      <c r="I48" s="50" t="s">
        <v>460</v>
      </c>
      <c r="J48" s="56"/>
    </row>
    <row r="49" spans="1:10">
      <c r="A49" s="55"/>
      <c r="B49" s="36" t="s">
        <v>420</v>
      </c>
      <c r="C49" s="36" t="s">
        <v>1</v>
      </c>
      <c r="D49" s="49" t="s">
        <v>5</v>
      </c>
      <c r="E49" s="31">
        <v>12.28</v>
      </c>
      <c r="F49" s="32">
        <f t="shared" si="3"/>
        <v>472.78</v>
      </c>
      <c r="G49" s="37"/>
      <c r="H49" s="28">
        <f>IF(OR(G49&lt;=49,G49&gt;=100),0,G49*F49)</f>
        <v>0</v>
      </c>
      <c r="I49" s="50" t="s">
        <v>461</v>
      </c>
      <c r="J49" s="56"/>
    </row>
    <row r="50" spans="1:10">
      <c r="A50" s="55"/>
      <c r="B50" s="36" t="s">
        <v>420</v>
      </c>
      <c r="C50" s="36" t="s">
        <v>7</v>
      </c>
      <c r="D50" s="49" t="s">
        <v>481</v>
      </c>
      <c r="E50" s="31">
        <v>25.19</v>
      </c>
      <c r="F50" s="32">
        <f t="shared" si="3"/>
        <v>969.81500000000005</v>
      </c>
      <c r="G50" s="37"/>
      <c r="H50" s="28">
        <f t="shared" ref="H50:H54" si="4">IF(OR(G50&lt;=4,G50&gt;=10),0,G50*F50)</f>
        <v>0</v>
      </c>
      <c r="I50" s="50" t="s">
        <v>458</v>
      </c>
      <c r="J50" s="56"/>
    </row>
    <row r="51" spans="1:10">
      <c r="A51" s="55"/>
      <c r="B51" s="36" t="s">
        <v>420</v>
      </c>
      <c r="C51" s="36" t="s">
        <v>7</v>
      </c>
      <c r="D51" s="49" t="s">
        <v>482</v>
      </c>
      <c r="E51" s="31">
        <v>23.43</v>
      </c>
      <c r="F51" s="32">
        <f t="shared" si="3"/>
        <v>902.05499999999995</v>
      </c>
      <c r="G51" s="37"/>
      <c r="H51" s="28">
        <f>IF(OR(G51&lt;=9,G51&gt;=25),0,G51*F51)</f>
        <v>0</v>
      </c>
      <c r="I51" s="50" t="s">
        <v>462</v>
      </c>
      <c r="J51" s="56"/>
    </row>
    <row r="52" spans="1:10">
      <c r="A52" s="55"/>
      <c r="B52" s="36" t="s">
        <v>420</v>
      </c>
      <c r="C52" s="36" t="s">
        <v>7</v>
      </c>
      <c r="D52" s="49" t="s">
        <v>4</v>
      </c>
      <c r="E52" s="31">
        <v>21.79</v>
      </c>
      <c r="F52" s="32">
        <f t="shared" si="3"/>
        <v>838.91499999999996</v>
      </c>
      <c r="G52" s="37"/>
      <c r="H52" s="28">
        <f>IF(OR(G52&lt;=24,G52&gt;=50),0,G52*F52)</f>
        <v>0</v>
      </c>
      <c r="I52" s="50" t="s">
        <v>463</v>
      </c>
      <c r="J52" s="56"/>
    </row>
    <row r="53" spans="1:10">
      <c r="A53" s="55"/>
      <c r="B53" s="36" t="s">
        <v>420</v>
      </c>
      <c r="C53" s="36" t="s">
        <v>7</v>
      </c>
      <c r="D53" s="49" t="s">
        <v>5</v>
      </c>
      <c r="E53" s="31">
        <v>20.260000000000002</v>
      </c>
      <c r="F53" s="32">
        <f t="shared" si="3"/>
        <v>780.0100000000001</v>
      </c>
      <c r="G53" s="37"/>
      <c r="H53" s="28">
        <f>IF(OR(G53&lt;=49,G53&gt;=100),0,G53*F53)</f>
        <v>0</v>
      </c>
      <c r="I53" s="50" t="s">
        <v>464</v>
      </c>
      <c r="J53" s="56"/>
    </row>
    <row r="54" spans="1:10">
      <c r="A54" s="55"/>
      <c r="B54" s="36" t="s">
        <v>420</v>
      </c>
      <c r="C54" s="36" t="s">
        <v>9</v>
      </c>
      <c r="D54" s="49" t="s">
        <v>481</v>
      </c>
      <c r="E54" s="31">
        <v>35.119999999999997</v>
      </c>
      <c r="F54" s="32">
        <f t="shared" si="3"/>
        <v>1352.12</v>
      </c>
      <c r="G54" s="37"/>
      <c r="H54" s="28">
        <f t="shared" si="4"/>
        <v>0</v>
      </c>
      <c r="I54" s="50" t="s">
        <v>465</v>
      </c>
      <c r="J54" s="56"/>
    </row>
    <row r="55" spans="1:10">
      <c r="A55" s="55"/>
      <c r="B55" s="36" t="s">
        <v>420</v>
      </c>
      <c r="C55" s="36" t="s">
        <v>9</v>
      </c>
      <c r="D55" s="49" t="s">
        <v>482</v>
      </c>
      <c r="E55" s="31">
        <v>32.67</v>
      </c>
      <c r="F55" s="32">
        <f t="shared" si="3"/>
        <v>1257.7950000000001</v>
      </c>
      <c r="G55" s="37"/>
      <c r="H55" s="28">
        <f>IF(OR(G55&lt;=9,G55&gt;=25),0,G55*F55)</f>
        <v>0</v>
      </c>
      <c r="I55" s="50" t="s">
        <v>466</v>
      </c>
      <c r="J55" s="56"/>
    </row>
    <row r="56" spans="1:10">
      <c r="A56" s="55"/>
      <c r="B56" s="36" t="s">
        <v>420</v>
      </c>
      <c r="C56" s="36" t="s">
        <v>9</v>
      </c>
      <c r="D56" s="49" t="s">
        <v>4</v>
      </c>
      <c r="E56" s="31">
        <v>30.38</v>
      </c>
      <c r="F56" s="32">
        <f t="shared" si="3"/>
        <v>1169.6299999999999</v>
      </c>
      <c r="G56" s="37"/>
      <c r="H56" s="28">
        <f>IF(OR(G56&lt;=24,G56&gt;=50),0,G56*F56)</f>
        <v>0</v>
      </c>
      <c r="I56" s="50" t="s">
        <v>467</v>
      </c>
      <c r="J56" s="56"/>
    </row>
    <row r="57" spans="1:10">
      <c r="A57" s="55"/>
      <c r="B57" s="36" t="s">
        <v>420</v>
      </c>
      <c r="C57" s="36" t="s">
        <v>9</v>
      </c>
      <c r="D57" s="49" t="s">
        <v>5</v>
      </c>
      <c r="E57" s="38">
        <v>28.25</v>
      </c>
      <c r="F57" s="39">
        <f t="shared" si="3"/>
        <v>1087.625</v>
      </c>
      <c r="G57" s="40"/>
      <c r="H57" s="28">
        <f>IF(OR(G57&lt;=49,G57&gt;=100),0,G57*F57)</f>
        <v>0</v>
      </c>
      <c r="I57" s="50" t="s">
        <v>468</v>
      </c>
      <c r="J57" s="56"/>
    </row>
    <row r="58" spans="1:10">
      <c r="A58" s="56"/>
      <c r="B58" s="57" t="s">
        <v>87</v>
      </c>
      <c r="C58" s="57"/>
      <c r="D58" s="57"/>
      <c r="E58" s="57"/>
      <c r="F58" s="57"/>
      <c r="G58" s="57"/>
      <c r="H58" s="57"/>
      <c r="I58" s="57"/>
      <c r="J58" s="56"/>
    </row>
    <row r="59" spans="1:10">
      <c r="A59" s="56"/>
      <c r="B59" s="35" t="s">
        <v>421</v>
      </c>
      <c r="C59" s="36" t="s">
        <v>1</v>
      </c>
      <c r="D59" s="49" t="s">
        <v>484</v>
      </c>
      <c r="E59" s="31">
        <v>41.99</v>
      </c>
      <c r="F59" s="32">
        <f>E59*$K$6</f>
        <v>1616.615</v>
      </c>
      <c r="G59" s="37"/>
      <c r="H59" s="28">
        <f>IF(OR(G59&lt;=0,G59&gt;=10),0,G59*F59)</f>
        <v>0</v>
      </c>
      <c r="I59" s="50" t="s">
        <v>469</v>
      </c>
      <c r="J59" s="56"/>
    </row>
    <row r="60" spans="1:10">
      <c r="A60" s="56"/>
      <c r="B60" s="35" t="s">
        <v>421</v>
      </c>
      <c r="C60" s="36" t="s">
        <v>1</v>
      </c>
      <c r="D60" s="49" t="s">
        <v>482</v>
      </c>
      <c r="E60" s="31">
        <v>39.049999999999997</v>
      </c>
      <c r="F60" s="32">
        <f>E60*$K$6</f>
        <v>1503.425</v>
      </c>
      <c r="G60" s="37"/>
      <c r="H60" s="28">
        <f>IF(OR(G60&lt;=9,G60&gt;=25),0,G60*F60)</f>
        <v>0</v>
      </c>
      <c r="I60" s="50" t="s">
        <v>470</v>
      </c>
      <c r="J60" s="56"/>
    </row>
    <row r="61" spans="1:10">
      <c r="A61" s="56"/>
      <c r="B61" s="35" t="s">
        <v>421</v>
      </c>
      <c r="C61" s="36" t="s">
        <v>1</v>
      </c>
      <c r="D61" s="49" t="s">
        <v>4</v>
      </c>
      <c r="E61" s="31">
        <v>36.32</v>
      </c>
      <c r="F61" s="32">
        <f t="shared" ref="F61:F70" si="5">E61*$K$6</f>
        <v>1398.32</v>
      </c>
      <c r="G61" s="37"/>
      <c r="H61" s="28">
        <f>IF(OR(G61&lt;=24,G61&gt;=50),0,G61*F61)</f>
        <v>0</v>
      </c>
      <c r="I61" s="50" t="s">
        <v>471</v>
      </c>
      <c r="J61" s="56"/>
    </row>
    <row r="62" spans="1:10">
      <c r="A62" s="56"/>
      <c r="B62" s="35" t="s">
        <v>421</v>
      </c>
      <c r="C62" s="36" t="s">
        <v>1</v>
      </c>
      <c r="D62" s="49" t="s">
        <v>5</v>
      </c>
      <c r="E62" s="31">
        <v>33.78</v>
      </c>
      <c r="F62" s="32">
        <f t="shared" si="5"/>
        <v>1300.53</v>
      </c>
      <c r="G62" s="37"/>
      <c r="H62" s="28">
        <f>IF(OR(G62&lt;=49,G62&gt;=100),0,G62*F62)</f>
        <v>0</v>
      </c>
      <c r="I62" s="50" t="s">
        <v>472</v>
      </c>
      <c r="J62" s="56"/>
    </row>
    <row r="63" spans="1:10">
      <c r="A63" s="56"/>
      <c r="B63" s="35" t="s">
        <v>421</v>
      </c>
      <c r="C63" s="36" t="s">
        <v>7</v>
      </c>
      <c r="D63" s="49" t="s">
        <v>484</v>
      </c>
      <c r="E63" s="31">
        <v>69.28</v>
      </c>
      <c r="F63" s="32">
        <f t="shared" si="5"/>
        <v>2667.28</v>
      </c>
      <c r="G63" s="37"/>
      <c r="H63" s="28">
        <f>IF(OR(G63&lt;=0,G63&gt;=10),0,G63*F63)</f>
        <v>0</v>
      </c>
      <c r="I63" s="50" t="s">
        <v>473</v>
      </c>
      <c r="J63" s="56"/>
    </row>
    <row r="64" spans="1:10">
      <c r="A64" s="56"/>
      <c r="B64" s="35" t="s">
        <v>421</v>
      </c>
      <c r="C64" s="36" t="s">
        <v>7</v>
      </c>
      <c r="D64" s="49" t="s">
        <v>482</v>
      </c>
      <c r="E64" s="31">
        <v>64.44</v>
      </c>
      <c r="F64" s="32">
        <f t="shared" si="5"/>
        <v>2480.94</v>
      </c>
      <c r="G64" s="37"/>
      <c r="H64" s="28">
        <f>IF(OR(G64&lt;=9,G64&gt;=25),0,G64*F64)</f>
        <v>0</v>
      </c>
      <c r="I64" s="50" t="s">
        <v>474</v>
      </c>
      <c r="J64" s="56"/>
    </row>
    <row r="65" spans="1:10">
      <c r="A65" s="56"/>
      <c r="B65" s="35" t="s">
        <v>421</v>
      </c>
      <c r="C65" s="36" t="s">
        <v>7</v>
      </c>
      <c r="D65" s="49" t="s">
        <v>4</v>
      </c>
      <c r="E65" s="31">
        <v>59.92</v>
      </c>
      <c r="F65" s="32">
        <f t="shared" si="5"/>
        <v>2306.92</v>
      </c>
      <c r="G65" s="37"/>
      <c r="H65" s="28">
        <f>IF(OR(G65&lt;=24,G65&gt;=50),0,G65*F65)</f>
        <v>0</v>
      </c>
      <c r="I65" s="50" t="s">
        <v>475</v>
      </c>
      <c r="J65" s="56"/>
    </row>
    <row r="66" spans="1:10">
      <c r="A66" s="56"/>
      <c r="B66" s="35" t="s">
        <v>421</v>
      </c>
      <c r="C66" s="36" t="s">
        <v>7</v>
      </c>
      <c r="D66" s="49" t="s">
        <v>5</v>
      </c>
      <c r="E66" s="31">
        <v>55.73</v>
      </c>
      <c r="F66" s="32">
        <f t="shared" si="5"/>
        <v>2145.605</v>
      </c>
      <c r="G66" s="37"/>
      <c r="H66" s="28">
        <f>IF(OR(G66&lt;=49,G66&gt;=100),0,G66*F66)</f>
        <v>0</v>
      </c>
      <c r="I66" s="50" t="s">
        <v>476</v>
      </c>
      <c r="J66" s="56"/>
    </row>
    <row r="67" spans="1:10">
      <c r="A67" s="56"/>
      <c r="B67" s="35" t="s">
        <v>421</v>
      </c>
      <c r="C67" s="36" t="s">
        <v>9</v>
      </c>
      <c r="D67" s="49" t="s">
        <v>484</v>
      </c>
      <c r="E67" s="31">
        <v>96.57</v>
      </c>
      <c r="F67" s="32">
        <f t="shared" si="5"/>
        <v>3717.9449999999997</v>
      </c>
      <c r="G67" s="37"/>
      <c r="H67" s="28">
        <f>IF(OR(G67&lt;=0,G67&gt;=10),0,G67*F67)</f>
        <v>0</v>
      </c>
      <c r="I67" s="50" t="s">
        <v>477</v>
      </c>
      <c r="J67" s="56"/>
    </row>
    <row r="68" spans="1:10">
      <c r="A68" s="56"/>
      <c r="B68" s="35" t="s">
        <v>421</v>
      </c>
      <c r="C68" s="36" t="s">
        <v>9</v>
      </c>
      <c r="D68" s="49" t="s">
        <v>482</v>
      </c>
      <c r="E68" s="31">
        <v>89.82</v>
      </c>
      <c r="F68" s="32">
        <f t="shared" si="5"/>
        <v>3458.0699999999997</v>
      </c>
      <c r="G68" s="37"/>
      <c r="H68" s="28">
        <f>IF(OR(G68&lt;=9,G68&gt;=25),0,G68*F68)</f>
        <v>0</v>
      </c>
      <c r="I68" s="50" t="s">
        <v>478</v>
      </c>
      <c r="J68" s="56"/>
    </row>
    <row r="69" spans="1:10">
      <c r="A69" s="56"/>
      <c r="B69" s="35" t="s">
        <v>421</v>
      </c>
      <c r="C69" s="36" t="s">
        <v>9</v>
      </c>
      <c r="D69" s="49" t="s">
        <v>4</v>
      </c>
      <c r="E69" s="31">
        <v>83.52</v>
      </c>
      <c r="F69" s="32">
        <f t="shared" si="5"/>
        <v>3215.52</v>
      </c>
      <c r="G69" s="37"/>
      <c r="H69" s="28">
        <f>IF(OR(G69&lt;=24,G69&gt;=50),0,G69*F69)</f>
        <v>0</v>
      </c>
      <c r="I69" s="50" t="s">
        <v>479</v>
      </c>
      <c r="J69" s="56"/>
    </row>
    <row r="70" spans="1:10">
      <c r="A70" s="56"/>
      <c r="B70" s="35" t="s">
        <v>421</v>
      </c>
      <c r="C70" s="36" t="s">
        <v>9</v>
      </c>
      <c r="D70" s="49" t="s">
        <v>5</v>
      </c>
      <c r="E70" s="38">
        <v>77.69</v>
      </c>
      <c r="F70" s="39">
        <f t="shared" si="5"/>
        <v>2991.0650000000001</v>
      </c>
      <c r="G70" s="40"/>
      <c r="H70" s="28">
        <f>IF(OR(G70&lt;=49,G70&gt;=100),0,G70*F70)</f>
        <v>0</v>
      </c>
      <c r="I70" s="50" t="s">
        <v>480</v>
      </c>
      <c r="J70" s="56"/>
    </row>
    <row r="71" spans="1:10">
      <c r="A71" s="56"/>
      <c r="B71" s="57" t="s">
        <v>88</v>
      </c>
      <c r="C71" s="57"/>
      <c r="D71" s="57"/>
      <c r="E71" s="57"/>
      <c r="F71" s="57"/>
      <c r="G71" s="57"/>
      <c r="H71" s="57"/>
      <c r="I71" s="57"/>
      <c r="J71" s="56"/>
    </row>
    <row r="72" spans="1:10">
      <c r="A72" s="58"/>
      <c r="B72" s="56"/>
      <c r="C72" s="56"/>
      <c r="D72" s="56"/>
      <c r="E72" s="56"/>
      <c r="F72" s="56"/>
      <c r="G72" s="56"/>
      <c r="H72" s="56"/>
      <c r="I72" s="56"/>
      <c r="J72" s="56"/>
    </row>
    <row r="73" spans="1:10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>
      <c r="A74" s="56"/>
      <c r="B74" s="56"/>
      <c r="C74" s="56"/>
      <c r="D74" s="56"/>
      <c r="E74" s="56"/>
      <c r="F74" s="56"/>
      <c r="G74" s="56"/>
      <c r="H74" s="56"/>
      <c r="I74" s="56"/>
      <c r="J74" s="56"/>
    </row>
    <row r="75" spans="1:10">
      <c r="A75" s="56"/>
      <c r="B75" s="56"/>
      <c r="C75" s="56"/>
      <c r="D75" s="56"/>
      <c r="E75" s="56"/>
      <c r="F75" s="56"/>
      <c r="G75" s="56"/>
      <c r="H75" s="56"/>
      <c r="I75" s="56"/>
      <c r="J75" s="56"/>
    </row>
    <row r="76" spans="1:10">
      <c r="A76" s="56"/>
      <c r="B76" s="56"/>
      <c r="C76" s="56"/>
      <c r="D76" s="56"/>
      <c r="E76" s="56"/>
      <c r="F76" s="56"/>
      <c r="G76" s="56"/>
      <c r="H76" s="56"/>
      <c r="I76" s="56"/>
      <c r="J76" s="56"/>
    </row>
    <row r="77" spans="1:10">
      <c r="A77" s="56"/>
      <c r="B77" s="56"/>
      <c r="C77" s="56"/>
      <c r="D77" s="56"/>
      <c r="E77" s="56"/>
      <c r="F77" s="56"/>
      <c r="G77" s="56"/>
      <c r="H77" s="56"/>
      <c r="I77" s="56"/>
      <c r="J77" s="56"/>
    </row>
    <row r="78" spans="1:10">
      <c r="A78" s="56"/>
      <c r="B78" s="56"/>
      <c r="C78" s="56"/>
      <c r="D78" s="56"/>
      <c r="E78" s="56"/>
      <c r="F78" s="56"/>
      <c r="G78" s="56"/>
      <c r="H78" s="56"/>
      <c r="I78" s="56"/>
      <c r="J78" s="56"/>
    </row>
    <row r="79" spans="1:10">
      <c r="A79" s="56"/>
      <c r="B79" s="56"/>
      <c r="C79" s="56"/>
      <c r="D79" s="56"/>
      <c r="E79" s="56"/>
      <c r="F79" s="56"/>
      <c r="G79" s="56"/>
      <c r="H79" s="56"/>
      <c r="I79" s="56"/>
      <c r="J79" s="56"/>
    </row>
    <row r="80" spans="1:10">
      <c r="A80" s="56"/>
      <c r="B80" s="56"/>
      <c r="C80" s="56"/>
      <c r="D80" s="56"/>
      <c r="E80" s="56"/>
      <c r="F80" s="56"/>
      <c r="G80" s="56"/>
      <c r="H80" s="56"/>
      <c r="I80" s="56"/>
      <c r="J80" s="56"/>
    </row>
    <row r="81" spans="1:10">
      <c r="A81" s="56"/>
      <c r="B81" s="56"/>
      <c r="C81" s="56"/>
      <c r="D81" s="56"/>
      <c r="E81" s="56"/>
      <c r="F81" s="56"/>
      <c r="G81" s="56"/>
      <c r="H81" s="56"/>
      <c r="I81" s="56"/>
      <c r="J81" s="56"/>
    </row>
    <row r="82" spans="1:10">
      <c r="A82" s="56"/>
      <c r="B82" s="56"/>
      <c r="C82" s="56"/>
      <c r="D82" s="56"/>
      <c r="E82" s="56"/>
      <c r="F82" s="56"/>
      <c r="G82" s="56"/>
      <c r="H82" s="56"/>
      <c r="I82" s="56"/>
      <c r="J82" s="56"/>
    </row>
    <row r="83" spans="1:10">
      <c r="A83" s="56"/>
      <c r="B83" s="56"/>
      <c r="C83" s="56"/>
      <c r="D83" s="56"/>
      <c r="E83" s="56"/>
      <c r="F83" s="56"/>
      <c r="G83" s="56"/>
      <c r="H83" s="56"/>
      <c r="I83" s="56"/>
      <c r="J83" s="56"/>
    </row>
    <row r="84" spans="1:10">
      <c r="A84" s="56"/>
      <c r="B84" s="56"/>
      <c r="C84" s="56"/>
      <c r="D84" s="56"/>
      <c r="E84" s="56"/>
      <c r="F84" s="56"/>
      <c r="G84" s="56"/>
      <c r="H84" s="56"/>
      <c r="I84" s="56"/>
      <c r="J84" s="56"/>
    </row>
    <row r="85" spans="1:10">
      <c r="A85" s="56"/>
      <c r="B85" s="56"/>
      <c r="C85" s="56"/>
      <c r="D85" s="56"/>
      <c r="E85" s="56"/>
      <c r="F85" s="56"/>
      <c r="G85" s="56"/>
      <c r="H85" s="56"/>
      <c r="I85" s="56"/>
      <c r="J85" s="56"/>
    </row>
    <row r="86" spans="1:10">
      <c r="A86" s="56"/>
      <c r="B86" s="56"/>
      <c r="C86" s="56"/>
      <c r="D86" s="56"/>
      <c r="E86" s="56"/>
      <c r="F86" s="56"/>
      <c r="G86" s="56"/>
      <c r="H86" s="56"/>
      <c r="I86" s="56"/>
      <c r="J86" s="56"/>
    </row>
    <row r="87" spans="1:10">
      <c r="A87" s="56"/>
      <c r="B87" s="56"/>
      <c r="C87" s="56"/>
      <c r="D87" s="56"/>
      <c r="E87" s="56"/>
      <c r="F87" s="56"/>
      <c r="G87" s="56"/>
      <c r="H87" s="56"/>
      <c r="I87" s="56"/>
      <c r="J87" s="56"/>
    </row>
    <row r="88" spans="1:10">
      <c r="A88" s="56"/>
      <c r="B88" s="56"/>
      <c r="C88" s="56"/>
      <c r="D88" s="56"/>
      <c r="E88" s="56"/>
      <c r="F88" s="56"/>
      <c r="G88" s="56"/>
      <c r="H88" s="56"/>
      <c r="I88" s="56"/>
      <c r="J88" s="56"/>
    </row>
    <row r="89" spans="1:10">
      <c r="A89" s="56"/>
      <c r="B89" s="56"/>
      <c r="C89" s="56"/>
      <c r="D89" s="56"/>
      <c r="E89" s="56"/>
      <c r="F89" s="56"/>
      <c r="G89" s="56"/>
      <c r="H89" s="56"/>
      <c r="I89" s="56"/>
      <c r="J89" s="56"/>
    </row>
    <row r="90" spans="1:10">
      <c r="A90" s="56"/>
      <c r="B90" s="56"/>
      <c r="C90" s="56"/>
      <c r="D90" s="56"/>
      <c r="E90" s="56"/>
      <c r="F90" s="56"/>
      <c r="G90" s="56"/>
      <c r="H90" s="56"/>
      <c r="I90" s="56"/>
      <c r="J90" s="56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56"/>
      <c r="B92" s="56"/>
      <c r="C92" s="56"/>
      <c r="D92" s="56"/>
      <c r="E92" s="56"/>
      <c r="F92" s="56"/>
      <c r="G92" s="56"/>
      <c r="H92" s="56"/>
      <c r="I92" s="56"/>
      <c r="J92" s="56"/>
    </row>
    <row r="93" spans="1:10">
      <c r="A93" s="56"/>
      <c r="B93" s="56"/>
      <c r="C93" s="56"/>
      <c r="D93" s="56"/>
      <c r="E93" s="56"/>
      <c r="F93" s="56"/>
      <c r="G93" s="56"/>
      <c r="H93" s="56"/>
      <c r="I93" s="56"/>
      <c r="J93" s="56"/>
    </row>
    <row r="94" spans="1:10">
      <c r="A94" s="56"/>
      <c r="B94" s="56"/>
      <c r="C94" s="56"/>
      <c r="D94" s="56"/>
      <c r="E94" s="56"/>
      <c r="F94" s="56"/>
      <c r="G94" s="56"/>
      <c r="H94" s="56"/>
      <c r="I94" s="56"/>
      <c r="J94" s="56"/>
    </row>
    <row r="95" spans="1:10">
      <c r="A95" s="56"/>
      <c r="B95" s="56"/>
      <c r="C95" s="56"/>
      <c r="D95" s="56"/>
      <c r="E95" s="56"/>
      <c r="F95" s="56"/>
      <c r="G95" s="56"/>
      <c r="H95" s="56"/>
      <c r="I95" s="56"/>
      <c r="J95" s="56"/>
    </row>
    <row r="96" spans="1:10">
      <c r="A96" s="56"/>
      <c r="B96" s="56"/>
      <c r="C96" s="56"/>
      <c r="D96" s="56"/>
      <c r="E96" s="56"/>
      <c r="F96" s="56"/>
      <c r="G96" s="56"/>
      <c r="H96" s="56"/>
      <c r="I96" s="56"/>
      <c r="J96" s="56"/>
    </row>
    <row r="97" spans="1:9">
      <c r="A97" s="17"/>
      <c r="B97" s="17"/>
      <c r="C97" s="17"/>
      <c r="D97" s="18"/>
      <c r="E97" s="19"/>
      <c r="F97" s="19"/>
      <c r="G97" s="20"/>
      <c r="H97" s="19"/>
      <c r="I97" s="17"/>
    </row>
    <row r="98" spans="1:9">
      <c r="A98" s="17"/>
      <c r="B98" s="17"/>
      <c r="C98" s="17"/>
      <c r="D98" s="18"/>
      <c r="E98" s="19"/>
      <c r="F98" s="19"/>
      <c r="G98" s="20"/>
      <c r="H98" s="19"/>
      <c r="I98" s="17"/>
    </row>
    <row r="99" spans="1:9">
      <c r="A99" s="17"/>
      <c r="B99" s="17"/>
      <c r="C99" s="17"/>
      <c r="D99" s="18"/>
      <c r="E99" s="19"/>
      <c r="F99" s="19"/>
      <c r="G99" s="20"/>
      <c r="H99" s="19"/>
      <c r="I99" s="17"/>
    </row>
    <row r="100" spans="1:9">
      <c r="A100" s="17"/>
      <c r="B100" s="17"/>
      <c r="C100" s="17"/>
      <c r="D100" s="18"/>
      <c r="E100" s="19"/>
      <c r="F100" s="19"/>
      <c r="G100" s="20"/>
      <c r="H100" s="19"/>
      <c r="I100" s="17"/>
    </row>
    <row r="101" spans="1:9">
      <c r="A101" s="17"/>
      <c r="B101" s="17"/>
      <c r="C101" s="17"/>
      <c r="D101" s="18"/>
      <c r="E101" s="19"/>
      <c r="F101" s="19"/>
      <c r="G101" s="20"/>
      <c r="H101" s="19"/>
      <c r="I101" s="17"/>
    </row>
    <row r="102" spans="1:9">
      <c r="A102" s="17"/>
      <c r="B102" s="17"/>
      <c r="C102" s="17"/>
      <c r="D102" s="18"/>
      <c r="E102" s="19"/>
      <c r="F102" s="19"/>
      <c r="G102" s="20"/>
      <c r="H102" s="19"/>
      <c r="I102" s="17"/>
    </row>
    <row r="103" spans="1:9">
      <c r="A103" s="17"/>
      <c r="B103" s="17"/>
      <c r="C103" s="17"/>
      <c r="D103" s="18"/>
      <c r="E103" s="19"/>
      <c r="F103" s="19"/>
      <c r="G103" s="20"/>
      <c r="H103" s="19"/>
      <c r="I103" s="17"/>
    </row>
    <row r="104" spans="1:9">
      <c r="A104" s="17"/>
      <c r="B104" s="17"/>
      <c r="C104" s="17"/>
      <c r="D104" s="18"/>
      <c r="E104" s="19"/>
      <c r="F104" s="19"/>
      <c r="G104" s="20"/>
      <c r="H104" s="19"/>
      <c r="I104" s="17"/>
    </row>
    <row r="105" spans="1:9">
      <c r="A105" s="17"/>
      <c r="B105" s="17"/>
      <c r="C105" s="17"/>
      <c r="D105" s="18"/>
      <c r="E105" s="19"/>
      <c r="F105" s="19"/>
      <c r="G105" s="20"/>
      <c r="H105" s="19"/>
      <c r="I105" s="17"/>
    </row>
    <row r="106" spans="1:9">
      <c r="A106" s="17"/>
      <c r="B106" s="17"/>
      <c r="C106" s="17"/>
      <c r="D106" s="18"/>
      <c r="E106" s="19"/>
      <c r="F106" s="19"/>
      <c r="G106" s="20"/>
      <c r="H106" s="19"/>
      <c r="I106" s="17"/>
    </row>
    <row r="107" spans="1:9">
      <c r="A107" s="17"/>
      <c r="B107" s="17"/>
      <c r="C107" s="17"/>
      <c r="D107" s="18"/>
      <c r="E107" s="19"/>
      <c r="F107" s="19"/>
      <c r="G107" s="20"/>
      <c r="H107" s="19"/>
      <c r="I107" s="17"/>
    </row>
    <row r="108" spans="1:9">
      <c r="A108" s="17"/>
      <c r="B108" s="17"/>
      <c r="C108" s="17"/>
      <c r="D108" s="18"/>
      <c r="E108" s="19"/>
      <c r="F108" s="19"/>
      <c r="G108" s="20"/>
      <c r="H108" s="19"/>
      <c r="I108" s="17"/>
    </row>
    <row r="109" spans="1:9">
      <c r="A109" s="17"/>
      <c r="B109" s="17"/>
      <c r="C109" s="17"/>
      <c r="D109" s="18"/>
      <c r="E109" s="19"/>
      <c r="F109" s="19"/>
      <c r="G109" s="20"/>
      <c r="H109" s="19"/>
      <c r="I109" s="17"/>
    </row>
    <row r="110" spans="1:9">
      <c r="A110" s="17"/>
      <c r="B110" s="17"/>
      <c r="C110" s="17"/>
      <c r="D110" s="18"/>
      <c r="E110" s="19"/>
      <c r="F110" s="19"/>
      <c r="G110" s="20"/>
      <c r="H110" s="19"/>
      <c r="I110" s="17"/>
    </row>
    <row r="111" spans="1:9">
      <c r="A111" s="17"/>
      <c r="B111" s="17"/>
      <c r="C111" s="17"/>
      <c r="D111" s="18"/>
      <c r="E111" s="19"/>
      <c r="F111" s="19"/>
      <c r="G111" s="20"/>
      <c r="H111" s="19"/>
      <c r="I111" s="17"/>
    </row>
    <row r="112" spans="1:9">
      <c r="A112" s="17"/>
      <c r="B112" s="17"/>
      <c r="C112" s="17"/>
      <c r="D112" s="18"/>
      <c r="E112" s="19"/>
      <c r="F112" s="19"/>
      <c r="G112" s="20"/>
      <c r="H112" s="19"/>
      <c r="I112" s="17"/>
    </row>
    <row r="113" spans="1:9">
      <c r="A113" s="17"/>
      <c r="B113" s="17"/>
      <c r="C113" s="17"/>
      <c r="D113" s="18"/>
      <c r="E113" s="19"/>
      <c r="F113" s="19"/>
      <c r="G113" s="20"/>
      <c r="H113" s="19"/>
      <c r="I113" s="17"/>
    </row>
    <row r="114" spans="1:9">
      <c r="A114" s="17"/>
      <c r="B114" s="17"/>
      <c r="C114" s="17"/>
      <c r="D114" s="18"/>
      <c r="E114" s="19"/>
      <c r="F114" s="19"/>
      <c r="G114" s="20"/>
      <c r="H114" s="19"/>
      <c r="I114" s="17"/>
    </row>
    <row r="115" spans="1:9">
      <c r="A115" s="17"/>
      <c r="B115" s="17"/>
      <c r="C115" s="17"/>
      <c r="D115" s="18"/>
      <c r="E115" s="19"/>
      <c r="F115" s="19"/>
      <c r="G115" s="20"/>
      <c r="H115" s="19"/>
      <c r="I115" s="17"/>
    </row>
    <row r="116" spans="1:9">
      <c r="A116" s="17"/>
      <c r="B116" s="17"/>
      <c r="C116" s="17"/>
      <c r="D116" s="18"/>
      <c r="E116" s="19"/>
      <c r="F116" s="19"/>
      <c r="G116" s="20"/>
      <c r="H116" s="19"/>
      <c r="I116" s="17"/>
    </row>
    <row r="117" spans="1:9">
      <c r="A117" s="17"/>
      <c r="B117" s="17"/>
      <c r="C117" s="17"/>
      <c r="D117" s="18"/>
      <c r="E117" s="19"/>
      <c r="F117" s="19"/>
      <c r="G117" s="20"/>
      <c r="H117" s="19"/>
      <c r="I117" s="17"/>
    </row>
    <row r="118" spans="1:9">
      <c r="A118" s="17"/>
      <c r="B118" s="17"/>
      <c r="C118" s="17"/>
      <c r="D118" s="18"/>
      <c r="E118" s="19"/>
      <c r="F118" s="19"/>
      <c r="G118" s="20"/>
      <c r="H118" s="19"/>
      <c r="I118" s="17"/>
    </row>
    <row r="119" spans="1:9">
      <c r="A119" s="17"/>
      <c r="B119" s="17"/>
      <c r="C119" s="17"/>
      <c r="D119" s="18"/>
      <c r="E119" s="19"/>
      <c r="F119" s="19"/>
      <c r="G119" s="20"/>
      <c r="H119" s="19"/>
      <c r="I119" s="17"/>
    </row>
    <row r="120" spans="1:9">
      <c r="A120" s="17"/>
      <c r="B120" s="17"/>
      <c r="C120" s="17"/>
      <c r="D120" s="18"/>
      <c r="E120" s="19"/>
      <c r="F120" s="19"/>
      <c r="G120" s="20"/>
      <c r="H120" s="19"/>
      <c r="I120" s="17"/>
    </row>
    <row r="121" spans="1:9">
      <c r="A121" s="17"/>
      <c r="B121" s="17"/>
      <c r="C121" s="17"/>
      <c r="D121" s="18"/>
      <c r="E121" s="19"/>
      <c r="F121" s="19"/>
      <c r="G121" s="20"/>
      <c r="H121" s="19"/>
      <c r="I121" s="17"/>
    </row>
    <row r="122" spans="1:9">
      <c r="A122" s="17"/>
      <c r="B122" s="17"/>
      <c r="C122" s="17"/>
      <c r="D122" s="18"/>
      <c r="E122" s="19"/>
      <c r="F122" s="19"/>
      <c r="G122" s="20"/>
      <c r="H122" s="19"/>
      <c r="I122" s="17"/>
    </row>
    <row r="123" spans="1:9">
      <c r="A123" s="17"/>
      <c r="B123" s="17"/>
      <c r="C123" s="17"/>
      <c r="D123" s="18"/>
      <c r="E123" s="19"/>
      <c r="F123" s="19"/>
      <c r="G123" s="20"/>
      <c r="H123" s="19"/>
      <c r="I123" s="17"/>
    </row>
    <row r="124" spans="1:9">
      <c r="A124" s="17"/>
      <c r="B124" s="17"/>
      <c r="C124" s="17"/>
      <c r="D124" s="18"/>
      <c r="E124" s="19"/>
      <c r="F124" s="19"/>
      <c r="G124" s="20"/>
      <c r="H124" s="19"/>
      <c r="I124" s="17"/>
    </row>
    <row r="125" spans="1:9">
      <c r="A125" s="17"/>
      <c r="B125" s="17"/>
      <c r="C125" s="17"/>
      <c r="D125" s="18"/>
      <c r="E125" s="19"/>
      <c r="F125" s="19"/>
      <c r="G125" s="20"/>
      <c r="H125" s="19"/>
      <c r="I125" s="17"/>
    </row>
    <row r="126" spans="1:9">
      <c r="A126" s="17"/>
      <c r="B126" s="17"/>
      <c r="C126" s="17"/>
      <c r="D126" s="18"/>
      <c r="E126" s="19"/>
      <c r="F126" s="19"/>
      <c r="G126" s="20"/>
      <c r="H126" s="19"/>
      <c r="I126" s="17"/>
    </row>
    <row r="127" spans="1:9">
      <c r="A127" s="17"/>
      <c r="B127" s="17"/>
      <c r="C127" s="17"/>
      <c r="D127" s="18"/>
      <c r="E127" s="19"/>
      <c r="F127" s="19"/>
      <c r="G127" s="20"/>
      <c r="H127" s="19"/>
      <c r="I127" s="17"/>
    </row>
    <row r="128" spans="1:9">
      <c r="A128" s="17"/>
      <c r="B128" s="17"/>
      <c r="C128" s="17"/>
      <c r="D128" s="18"/>
      <c r="E128" s="19"/>
      <c r="F128" s="19"/>
      <c r="G128" s="20"/>
      <c r="H128" s="19"/>
      <c r="I128" s="17"/>
    </row>
    <row r="129" spans="1:9">
      <c r="A129" s="17"/>
      <c r="B129" s="17"/>
      <c r="C129" s="17"/>
      <c r="D129" s="18"/>
      <c r="E129" s="19"/>
      <c r="F129" s="19"/>
      <c r="G129" s="20"/>
      <c r="H129" s="19"/>
      <c r="I129" s="17"/>
    </row>
    <row r="130" spans="1:9">
      <c r="A130" s="17"/>
      <c r="B130" s="17"/>
      <c r="C130" s="17"/>
      <c r="D130" s="18"/>
      <c r="E130" s="19"/>
      <c r="F130" s="19"/>
      <c r="G130" s="20"/>
      <c r="H130" s="19"/>
      <c r="I130" s="17"/>
    </row>
    <row r="131" spans="1:9">
      <c r="A131" s="17"/>
      <c r="B131" s="17"/>
      <c r="C131" s="17"/>
      <c r="D131" s="18"/>
      <c r="E131" s="19"/>
      <c r="F131" s="19"/>
      <c r="G131" s="20"/>
      <c r="H131" s="19"/>
      <c r="I131" s="17"/>
    </row>
    <row r="132" spans="1:9">
      <c r="A132" s="17"/>
      <c r="B132" s="17"/>
      <c r="C132" s="17"/>
      <c r="D132" s="18"/>
      <c r="E132" s="19"/>
      <c r="F132" s="19"/>
      <c r="G132" s="20"/>
      <c r="H132" s="19"/>
      <c r="I132" s="17"/>
    </row>
    <row r="133" spans="1:9">
      <c r="A133" s="17"/>
      <c r="B133" s="17"/>
      <c r="C133" s="17"/>
      <c r="D133" s="18"/>
      <c r="E133" s="19"/>
      <c r="F133" s="19"/>
      <c r="G133" s="20"/>
      <c r="H133" s="19"/>
      <c r="I133" s="17"/>
    </row>
    <row r="134" spans="1:9">
      <c r="A134" s="17"/>
      <c r="B134" s="17"/>
      <c r="C134" s="17"/>
      <c r="D134" s="18"/>
      <c r="E134" s="19"/>
      <c r="F134" s="19"/>
      <c r="G134" s="20"/>
      <c r="H134" s="19"/>
      <c r="I134" s="17"/>
    </row>
    <row r="135" spans="1:9">
      <c r="A135" s="17"/>
      <c r="B135" s="17"/>
      <c r="C135" s="17"/>
      <c r="D135" s="18"/>
      <c r="E135" s="19"/>
      <c r="F135" s="19"/>
      <c r="G135" s="20"/>
      <c r="H135" s="19"/>
      <c r="I135" s="17"/>
    </row>
    <row r="136" spans="1:9">
      <c r="A136" s="17"/>
      <c r="B136" s="17"/>
      <c r="C136" s="17"/>
      <c r="D136" s="18"/>
      <c r="E136" s="19"/>
      <c r="F136" s="19"/>
      <c r="G136" s="20"/>
      <c r="H136" s="19"/>
      <c r="I136" s="17"/>
    </row>
    <row r="137" spans="1:9">
      <c r="A137" s="17"/>
      <c r="B137" s="17"/>
      <c r="C137" s="17"/>
      <c r="D137" s="18"/>
      <c r="E137" s="19"/>
      <c r="F137" s="19"/>
      <c r="G137" s="20"/>
      <c r="H137" s="19"/>
      <c r="I137" s="17"/>
    </row>
    <row r="138" spans="1:9">
      <c r="A138" s="17"/>
      <c r="B138" s="17"/>
      <c r="C138" s="17"/>
      <c r="D138" s="18"/>
      <c r="E138" s="19"/>
      <c r="F138" s="19"/>
      <c r="G138" s="20"/>
      <c r="H138" s="19"/>
      <c r="I138" s="17"/>
    </row>
    <row r="139" spans="1:9">
      <c r="A139" s="17"/>
      <c r="B139" s="17"/>
      <c r="C139" s="17"/>
      <c r="D139" s="18"/>
      <c r="E139" s="19"/>
      <c r="F139" s="19"/>
      <c r="G139" s="20"/>
      <c r="H139" s="19"/>
      <c r="I139" s="17"/>
    </row>
    <row r="140" spans="1:9">
      <c r="A140" s="17"/>
      <c r="B140" s="17"/>
      <c r="C140" s="17"/>
      <c r="D140" s="18"/>
      <c r="E140" s="19"/>
      <c r="F140" s="19"/>
      <c r="G140" s="20"/>
      <c r="H140" s="19"/>
      <c r="I140" s="17"/>
    </row>
    <row r="141" spans="1:9">
      <c r="A141" s="17"/>
      <c r="B141" s="17"/>
      <c r="C141" s="17"/>
      <c r="D141" s="18"/>
      <c r="E141" s="19"/>
      <c r="F141" s="19"/>
      <c r="G141" s="20"/>
      <c r="H141" s="19"/>
      <c r="I141" s="17"/>
    </row>
    <row r="142" spans="1:9">
      <c r="A142" s="17"/>
      <c r="B142" s="17"/>
      <c r="C142" s="17"/>
      <c r="D142" s="18"/>
      <c r="E142" s="19"/>
      <c r="F142" s="19"/>
      <c r="G142" s="20"/>
      <c r="H142" s="19"/>
      <c r="I142" s="17"/>
    </row>
    <row r="143" spans="1:9">
      <c r="A143" s="17"/>
      <c r="B143" s="17"/>
      <c r="C143" s="17"/>
      <c r="D143" s="18"/>
      <c r="E143" s="19"/>
      <c r="F143" s="19"/>
      <c r="G143" s="20"/>
      <c r="H143" s="19"/>
      <c r="I143" s="17"/>
    </row>
    <row r="144" spans="1:9">
      <c r="A144" s="17"/>
      <c r="B144" s="17"/>
      <c r="C144" s="17"/>
      <c r="D144" s="18"/>
      <c r="E144" s="19"/>
      <c r="F144" s="19"/>
      <c r="G144" s="20"/>
      <c r="H144" s="19"/>
      <c r="I144" s="17"/>
    </row>
    <row r="145" spans="1:9">
      <c r="A145" s="17"/>
      <c r="B145" s="17"/>
      <c r="C145" s="17"/>
      <c r="D145" s="18"/>
      <c r="E145" s="19"/>
      <c r="F145" s="19"/>
      <c r="G145" s="20"/>
      <c r="H145" s="19"/>
      <c r="I145" s="17"/>
    </row>
    <row r="146" spans="1:9">
      <c r="A146" s="17"/>
      <c r="B146" s="17"/>
      <c r="C146" s="17"/>
      <c r="D146" s="18"/>
      <c r="E146" s="19"/>
      <c r="F146" s="19"/>
      <c r="G146" s="20"/>
      <c r="H146" s="19"/>
      <c r="I146" s="17"/>
    </row>
    <row r="147" spans="1:9">
      <c r="A147" s="17"/>
      <c r="B147" s="17"/>
      <c r="C147" s="17"/>
      <c r="D147" s="18"/>
      <c r="E147" s="19"/>
      <c r="F147" s="19"/>
      <c r="G147" s="20"/>
      <c r="H147" s="19"/>
      <c r="I147" s="17"/>
    </row>
    <row r="148" spans="1:9">
      <c r="A148" s="17"/>
      <c r="B148" s="17"/>
      <c r="C148" s="17"/>
      <c r="D148" s="18"/>
      <c r="E148" s="19"/>
      <c r="F148" s="19"/>
      <c r="G148" s="20"/>
      <c r="H148" s="19"/>
      <c r="I148" s="17"/>
    </row>
    <row r="149" spans="1:9">
      <c r="A149" s="17"/>
      <c r="B149" s="17"/>
      <c r="C149" s="17"/>
      <c r="D149" s="18"/>
      <c r="E149" s="19"/>
      <c r="F149" s="19"/>
      <c r="G149" s="20"/>
      <c r="H149" s="19"/>
      <c r="I149" s="17"/>
    </row>
    <row r="150" spans="1:9">
      <c r="A150" s="17"/>
      <c r="B150" s="17"/>
      <c r="C150" s="17"/>
      <c r="D150" s="18"/>
      <c r="E150" s="19"/>
      <c r="F150" s="19"/>
      <c r="G150" s="20"/>
      <c r="H150" s="19"/>
      <c r="I150" s="17"/>
    </row>
    <row r="151" spans="1:9">
      <c r="A151" s="17"/>
      <c r="B151" s="17"/>
      <c r="C151" s="17"/>
      <c r="D151" s="18"/>
      <c r="E151" s="19"/>
      <c r="F151" s="19"/>
      <c r="G151" s="20"/>
      <c r="H151" s="19"/>
      <c r="I151" s="17"/>
    </row>
    <row r="152" spans="1:9">
      <c r="A152" s="17"/>
      <c r="B152" s="17"/>
      <c r="C152" s="17"/>
      <c r="D152" s="18"/>
      <c r="E152" s="19"/>
      <c r="F152" s="19"/>
      <c r="G152" s="20"/>
      <c r="H152" s="19"/>
      <c r="I152" s="17"/>
    </row>
    <row r="153" spans="1:9">
      <c r="A153" s="17"/>
      <c r="B153" s="17"/>
      <c r="C153" s="17"/>
      <c r="D153" s="18"/>
      <c r="E153" s="19"/>
      <c r="F153" s="19"/>
      <c r="G153" s="20"/>
      <c r="H153" s="19"/>
      <c r="I153" s="17"/>
    </row>
    <row r="154" spans="1:9">
      <c r="A154" s="17"/>
      <c r="B154" s="17"/>
      <c r="C154" s="17"/>
      <c r="D154" s="18"/>
      <c r="E154" s="19"/>
      <c r="F154" s="19"/>
      <c r="G154" s="20"/>
      <c r="H154" s="19"/>
      <c r="I154" s="17"/>
    </row>
    <row r="155" spans="1:9">
      <c r="A155" s="17"/>
      <c r="B155" s="17"/>
      <c r="C155" s="17"/>
      <c r="D155" s="18"/>
      <c r="E155" s="19"/>
      <c r="F155" s="19"/>
      <c r="G155" s="20"/>
      <c r="H155" s="19"/>
      <c r="I155" s="17"/>
    </row>
    <row r="156" spans="1:9">
      <c r="A156" s="17"/>
      <c r="B156" s="17"/>
      <c r="C156" s="17"/>
      <c r="D156" s="18"/>
      <c r="E156" s="19"/>
      <c r="F156" s="19"/>
      <c r="G156" s="20"/>
      <c r="H156" s="19"/>
      <c r="I156" s="17"/>
    </row>
    <row r="157" spans="1:9">
      <c r="A157" s="17"/>
      <c r="B157" s="17"/>
      <c r="C157" s="17"/>
      <c r="D157" s="18"/>
      <c r="E157" s="19"/>
      <c r="F157" s="19"/>
      <c r="G157" s="20"/>
      <c r="H157" s="19"/>
      <c r="I157" s="17"/>
    </row>
    <row r="158" spans="1:9">
      <c r="A158" s="17"/>
      <c r="B158" s="17"/>
      <c r="C158" s="17"/>
      <c r="D158" s="18"/>
      <c r="E158" s="19"/>
      <c r="F158" s="19"/>
      <c r="G158" s="20"/>
      <c r="H158" s="19"/>
      <c r="I158" s="17"/>
    </row>
    <row r="159" spans="1:9">
      <c r="A159" s="17"/>
      <c r="B159" s="17"/>
      <c r="C159" s="17"/>
      <c r="D159" s="18"/>
      <c r="E159" s="19"/>
      <c r="F159" s="19"/>
      <c r="G159" s="20"/>
      <c r="H159" s="19"/>
      <c r="I159" s="17"/>
    </row>
    <row r="160" spans="1:9">
      <c r="A160" s="17"/>
      <c r="B160" s="17"/>
      <c r="C160" s="17"/>
      <c r="D160" s="18"/>
      <c r="E160" s="19"/>
      <c r="F160" s="19"/>
      <c r="G160" s="20"/>
      <c r="H160" s="19"/>
      <c r="I160" s="17"/>
    </row>
    <row r="161" spans="1:9">
      <c r="A161" s="17"/>
      <c r="B161" s="17"/>
      <c r="C161" s="17"/>
      <c r="D161" s="18"/>
      <c r="E161" s="19"/>
      <c r="F161" s="19"/>
      <c r="G161" s="20"/>
      <c r="H161" s="19"/>
      <c r="I161" s="17"/>
    </row>
    <row r="162" spans="1:9">
      <c r="A162" s="17"/>
      <c r="B162" s="17"/>
      <c r="C162" s="17"/>
      <c r="D162" s="18"/>
      <c r="E162" s="19"/>
      <c r="F162" s="19"/>
      <c r="G162" s="20"/>
      <c r="H162" s="19"/>
      <c r="I162" s="17"/>
    </row>
    <row r="163" spans="1:9">
      <c r="A163" s="17"/>
      <c r="B163" s="17"/>
      <c r="C163" s="17"/>
      <c r="D163" s="18"/>
      <c r="E163" s="19"/>
      <c r="F163" s="19"/>
      <c r="G163" s="20"/>
      <c r="H163" s="19"/>
      <c r="I163" s="17"/>
    </row>
    <row r="164" spans="1:9">
      <c r="A164" s="17"/>
      <c r="B164" s="17"/>
      <c r="C164" s="17"/>
      <c r="D164" s="18"/>
      <c r="E164" s="19"/>
      <c r="F164" s="19"/>
      <c r="G164" s="20"/>
      <c r="H164" s="19"/>
      <c r="I164" s="17"/>
    </row>
    <row r="165" spans="1:9">
      <c r="A165" s="17"/>
      <c r="B165" s="17"/>
      <c r="C165" s="17"/>
      <c r="D165" s="18"/>
      <c r="E165" s="19"/>
      <c r="F165" s="19"/>
      <c r="G165" s="20"/>
      <c r="H165" s="19"/>
      <c r="I165" s="17"/>
    </row>
    <row r="166" spans="1:9">
      <c r="A166" s="17"/>
      <c r="B166" s="17"/>
      <c r="C166" s="17"/>
      <c r="D166" s="18"/>
      <c r="E166" s="19"/>
      <c r="F166" s="19"/>
      <c r="G166" s="20"/>
      <c r="H166" s="19"/>
      <c r="I166" s="17"/>
    </row>
    <row r="167" spans="1:9">
      <c r="A167" s="17"/>
      <c r="B167" s="17"/>
      <c r="C167" s="17"/>
      <c r="D167" s="18"/>
      <c r="E167" s="19"/>
      <c r="F167" s="19"/>
      <c r="G167" s="20"/>
      <c r="H167" s="19"/>
      <c r="I167" s="17"/>
    </row>
    <row r="168" spans="1:9">
      <c r="A168" s="17"/>
      <c r="B168" s="17"/>
      <c r="C168" s="17"/>
      <c r="D168" s="18"/>
      <c r="E168" s="19"/>
      <c r="F168" s="19"/>
      <c r="G168" s="20"/>
      <c r="H168" s="19"/>
      <c r="I168" s="17"/>
    </row>
    <row r="169" spans="1:9">
      <c r="A169" s="17"/>
      <c r="B169" s="17"/>
      <c r="C169" s="17"/>
      <c r="D169" s="18"/>
      <c r="E169" s="19"/>
      <c r="F169" s="19"/>
      <c r="G169" s="20"/>
      <c r="H169" s="19"/>
      <c r="I169" s="17"/>
    </row>
    <row r="170" spans="1:9">
      <c r="A170" s="17"/>
      <c r="B170" s="17"/>
      <c r="C170" s="17"/>
      <c r="D170" s="18"/>
      <c r="E170" s="19"/>
      <c r="F170" s="19"/>
      <c r="G170" s="20"/>
      <c r="H170" s="19"/>
      <c r="I170" s="17"/>
    </row>
    <row r="171" spans="1:9">
      <c r="A171" s="17"/>
      <c r="B171" s="17"/>
      <c r="C171" s="17"/>
      <c r="D171" s="18"/>
      <c r="E171" s="19"/>
      <c r="F171" s="19"/>
      <c r="G171" s="20"/>
      <c r="H171" s="19"/>
      <c r="I171" s="17"/>
    </row>
    <row r="172" spans="1:9">
      <c r="A172" s="17"/>
      <c r="B172" s="17"/>
      <c r="C172" s="17"/>
      <c r="D172" s="18"/>
      <c r="E172" s="19"/>
      <c r="F172" s="19"/>
      <c r="G172" s="20"/>
      <c r="H172" s="19"/>
      <c r="I172" s="17"/>
    </row>
    <row r="173" spans="1:9">
      <c r="A173" s="17"/>
      <c r="B173" s="17"/>
      <c r="C173" s="17"/>
      <c r="D173" s="18"/>
      <c r="E173" s="19"/>
      <c r="F173" s="19"/>
      <c r="G173" s="20"/>
      <c r="H173" s="19"/>
      <c r="I173" s="17"/>
    </row>
    <row r="174" spans="1:9">
      <c r="A174" s="17"/>
      <c r="B174" s="17"/>
      <c r="C174" s="17"/>
      <c r="D174" s="18"/>
      <c r="E174" s="19"/>
      <c r="F174" s="19"/>
      <c r="G174" s="20"/>
      <c r="H174" s="19"/>
      <c r="I174" s="17"/>
    </row>
    <row r="175" spans="1:9">
      <c r="A175" s="17"/>
      <c r="B175" s="17"/>
      <c r="C175" s="17"/>
      <c r="D175" s="18"/>
      <c r="E175" s="19"/>
      <c r="F175" s="19"/>
      <c r="G175" s="20"/>
      <c r="H175" s="19"/>
      <c r="I175" s="17"/>
    </row>
    <row r="176" spans="1:9">
      <c r="A176" s="17"/>
      <c r="B176" s="17"/>
      <c r="C176" s="17"/>
      <c r="D176" s="18"/>
      <c r="E176" s="19"/>
      <c r="F176" s="19"/>
      <c r="G176" s="20"/>
      <c r="H176" s="19"/>
      <c r="I176" s="17"/>
    </row>
    <row r="177" spans="1:9">
      <c r="A177" s="17"/>
      <c r="B177" s="17"/>
      <c r="C177" s="17"/>
      <c r="D177" s="18"/>
      <c r="E177" s="19"/>
      <c r="F177" s="19"/>
      <c r="G177" s="20"/>
      <c r="H177" s="19"/>
      <c r="I177" s="17"/>
    </row>
    <row r="178" spans="1:9">
      <c r="A178" s="17"/>
      <c r="B178" s="17"/>
      <c r="C178" s="17"/>
      <c r="D178" s="18"/>
      <c r="E178" s="19"/>
      <c r="F178" s="19"/>
      <c r="G178" s="20"/>
      <c r="H178" s="19"/>
      <c r="I178" s="17"/>
    </row>
    <row r="179" spans="1:9">
      <c r="A179" s="17"/>
      <c r="B179" s="17"/>
      <c r="C179" s="17"/>
      <c r="D179" s="18"/>
      <c r="E179" s="19"/>
      <c r="F179" s="19"/>
      <c r="G179" s="20"/>
      <c r="H179" s="19"/>
      <c r="I179" s="17"/>
    </row>
    <row r="180" spans="1:9">
      <c r="A180" s="17"/>
      <c r="B180" s="17"/>
      <c r="C180" s="17"/>
      <c r="D180" s="18"/>
      <c r="E180" s="19"/>
      <c r="F180" s="19"/>
      <c r="G180" s="20"/>
      <c r="H180" s="19"/>
      <c r="I180" s="17"/>
    </row>
    <row r="181" spans="1:9">
      <c r="A181" s="17"/>
      <c r="B181" s="17"/>
      <c r="C181" s="17"/>
      <c r="D181" s="18"/>
      <c r="E181" s="19"/>
      <c r="F181" s="19"/>
      <c r="G181" s="20"/>
      <c r="H181" s="19"/>
      <c r="I181" s="17"/>
    </row>
    <row r="182" spans="1:9">
      <c r="A182" s="17"/>
      <c r="B182" s="17"/>
      <c r="C182" s="17"/>
      <c r="D182" s="18"/>
      <c r="E182" s="19"/>
      <c r="F182" s="19"/>
      <c r="G182" s="20"/>
      <c r="H182" s="19"/>
      <c r="I182" s="17"/>
    </row>
    <row r="183" spans="1:9">
      <c r="A183" s="17"/>
      <c r="B183" s="17"/>
      <c r="C183" s="17"/>
      <c r="D183" s="18"/>
      <c r="E183" s="19"/>
      <c r="F183" s="19"/>
      <c r="G183" s="20"/>
      <c r="H183" s="19"/>
      <c r="I183" s="17"/>
    </row>
    <row r="184" spans="1:9">
      <c r="A184" s="17"/>
      <c r="B184" s="17"/>
      <c r="C184" s="17"/>
      <c r="D184" s="18"/>
      <c r="E184" s="19"/>
      <c r="F184" s="19"/>
      <c r="G184" s="20"/>
      <c r="H184" s="19"/>
      <c r="I184" s="17"/>
    </row>
    <row r="185" spans="1:9">
      <c r="A185" s="17"/>
      <c r="B185" s="17"/>
      <c r="C185" s="17"/>
      <c r="D185" s="18"/>
      <c r="E185" s="19"/>
      <c r="F185" s="19"/>
      <c r="G185" s="20"/>
      <c r="H185" s="19"/>
      <c r="I185" s="17"/>
    </row>
    <row r="186" spans="1:9">
      <c r="A186" s="17"/>
      <c r="B186" s="17"/>
      <c r="C186" s="17"/>
      <c r="D186" s="18"/>
      <c r="E186" s="19"/>
      <c r="F186" s="19"/>
      <c r="G186" s="20"/>
      <c r="H186" s="19"/>
      <c r="I186" s="17"/>
    </row>
    <row r="187" spans="1:9">
      <c r="A187" s="17"/>
      <c r="B187" s="17"/>
      <c r="C187" s="17"/>
      <c r="D187" s="18"/>
      <c r="E187" s="19"/>
      <c r="F187" s="19"/>
      <c r="G187" s="20"/>
      <c r="H187" s="19"/>
      <c r="I187" s="17"/>
    </row>
    <row r="188" spans="1:9">
      <c r="A188" s="17"/>
      <c r="B188" s="17"/>
      <c r="C188" s="17"/>
      <c r="D188" s="18"/>
      <c r="E188" s="19"/>
      <c r="F188" s="19"/>
      <c r="G188" s="20"/>
      <c r="H188" s="19"/>
      <c r="I188" s="17"/>
    </row>
    <row r="189" spans="1:9">
      <c r="A189" s="17"/>
      <c r="B189" s="17"/>
      <c r="C189" s="17"/>
      <c r="D189" s="18"/>
      <c r="E189" s="19"/>
      <c r="F189" s="19"/>
      <c r="G189" s="20"/>
      <c r="H189" s="19"/>
      <c r="I189" s="17"/>
    </row>
    <row r="190" spans="1:9">
      <c r="A190" s="17"/>
      <c r="B190" s="17"/>
      <c r="C190" s="17"/>
      <c r="D190" s="18"/>
      <c r="E190" s="19"/>
      <c r="F190" s="19"/>
      <c r="G190" s="20"/>
      <c r="H190" s="19"/>
      <c r="I190" s="17"/>
    </row>
    <row r="191" spans="1:9">
      <c r="A191" s="17"/>
      <c r="B191" s="17"/>
      <c r="C191" s="17"/>
      <c r="D191" s="18"/>
      <c r="E191" s="19"/>
      <c r="F191" s="19"/>
      <c r="G191" s="20"/>
      <c r="H191" s="19"/>
      <c r="I191" s="17"/>
    </row>
    <row r="192" spans="1:9">
      <c r="A192" s="17"/>
      <c r="B192" s="17"/>
      <c r="C192" s="17"/>
      <c r="D192" s="18"/>
      <c r="E192" s="19"/>
      <c r="F192" s="19"/>
      <c r="G192" s="20"/>
      <c r="H192" s="19"/>
      <c r="I192" s="17"/>
    </row>
    <row r="193" spans="1:9">
      <c r="A193" s="17"/>
      <c r="B193" s="17"/>
      <c r="C193" s="17"/>
      <c r="D193" s="18"/>
      <c r="E193" s="19"/>
      <c r="F193" s="19"/>
      <c r="G193" s="20"/>
      <c r="H193" s="19"/>
      <c r="I193" s="17"/>
    </row>
    <row r="194" spans="1:9">
      <c r="A194" s="17"/>
      <c r="B194" s="17"/>
      <c r="C194" s="17"/>
      <c r="D194" s="18"/>
      <c r="E194" s="19"/>
      <c r="F194" s="19"/>
      <c r="G194" s="20"/>
      <c r="H194" s="19"/>
      <c r="I194" s="17"/>
    </row>
    <row r="195" spans="1:9">
      <c r="A195" s="17"/>
      <c r="B195" s="17"/>
      <c r="C195" s="17"/>
      <c r="D195" s="18"/>
      <c r="E195" s="19"/>
      <c r="F195" s="19"/>
      <c r="G195" s="20"/>
      <c r="H195" s="19"/>
      <c r="I195" s="17"/>
    </row>
    <row r="196" spans="1:9">
      <c r="A196" s="17"/>
      <c r="B196" s="17"/>
      <c r="C196" s="17"/>
      <c r="D196" s="18"/>
      <c r="E196" s="19"/>
      <c r="F196" s="19"/>
      <c r="G196" s="20"/>
      <c r="H196" s="19"/>
      <c r="I196" s="17"/>
    </row>
    <row r="197" spans="1:9">
      <c r="A197" s="17"/>
      <c r="B197" s="17"/>
      <c r="C197" s="17"/>
      <c r="D197" s="18"/>
      <c r="E197" s="19"/>
      <c r="F197" s="19"/>
      <c r="G197" s="20"/>
      <c r="H197" s="19"/>
      <c r="I197" s="17"/>
    </row>
    <row r="198" spans="1:9">
      <c r="A198" s="17"/>
      <c r="B198" s="17"/>
      <c r="C198" s="17"/>
      <c r="D198" s="18"/>
      <c r="E198" s="19"/>
      <c r="F198" s="19"/>
      <c r="G198" s="20"/>
      <c r="H198" s="19"/>
      <c r="I198" s="17"/>
    </row>
    <row r="199" spans="1:9">
      <c r="A199" s="17"/>
      <c r="B199" s="17"/>
      <c r="C199" s="17"/>
      <c r="D199" s="18"/>
      <c r="E199" s="19"/>
      <c r="F199" s="19"/>
      <c r="G199" s="20"/>
      <c r="H199" s="19"/>
      <c r="I199" s="17"/>
    </row>
    <row r="200" spans="1:9">
      <c r="A200" s="17"/>
      <c r="B200" s="17"/>
      <c r="C200" s="17"/>
      <c r="D200" s="18"/>
      <c r="E200" s="19"/>
      <c r="F200" s="19"/>
      <c r="G200" s="20"/>
      <c r="H200" s="19"/>
      <c r="I200" s="17"/>
    </row>
    <row r="201" spans="1:9">
      <c r="A201" s="17"/>
      <c r="B201" s="17"/>
      <c r="C201" s="17"/>
      <c r="D201" s="18"/>
      <c r="E201" s="19"/>
      <c r="F201" s="19"/>
      <c r="G201" s="20"/>
      <c r="H201" s="19"/>
      <c r="I201" s="17"/>
    </row>
    <row r="202" spans="1:9">
      <c r="A202" s="17"/>
      <c r="B202" s="17"/>
      <c r="C202" s="17"/>
      <c r="D202" s="18"/>
      <c r="E202" s="19"/>
      <c r="F202" s="19"/>
      <c r="G202" s="20"/>
      <c r="H202" s="19"/>
      <c r="I202" s="17"/>
    </row>
    <row r="203" spans="1:9">
      <c r="A203" s="17"/>
      <c r="B203" s="17"/>
      <c r="C203" s="17"/>
      <c r="D203" s="18"/>
      <c r="E203" s="19"/>
      <c r="F203" s="19"/>
      <c r="G203" s="20"/>
      <c r="H203" s="19"/>
      <c r="I203" s="17"/>
    </row>
    <row r="204" spans="1:9">
      <c r="A204" s="17"/>
      <c r="B204" s="17"/>
      <c r="C204" s="17"/>
      <c r="D204" s="18"/>
      <c r="E204" s="19"/>
      <c r="F204" s="19"/>
      <c r="G204" s="20"/>
      <c r="H204" s="19"/>
      <c r="I204" s="17"/>
    </row>
    <row r="205" spans="1:9">
      <c r="A205" s="17"/>
      <c r="B205" s="17"/>
      <c r="C205" s="17"/>
      <c r="D205" s="18"/>
      <c r="E205" s="19"/>
      <c r="F205" s="19"/>
      <c r="G205" s="20"/>
      <c r="H205" s="19"/>
      <c r="I205" s="17"/>
    </row>
    <row r="206" spans="1:9">
      <c r="A206" s="17"/>
      <c r="B206" s="17"/>
      <c r="C206" s="17"/>
      <c r="D206" s="18"/>
      <c r="E206" s="19"/>
      <c r="F206" s="19"/>
      <c r="G206" s="20"/>
      <c r="H206" s="19"/>
      <c r="I206" s="17"/>
    </row>
    <row r="207" spans="1:9">
      <c r="A207" s="17"/>
      <c r="B207" s="17"/>
      <c r="C207" s="17"/>
      <c r="D207" s="18"/>
      <c r="E207" s="19"/>
      <c r="F207" s="19"/>
      <c r="G207" s="20"/>
      <c r="H207" s="19"/>
      <c r="I207" s="17"/>
    </row>
    <row r="208" spans="1:9">
      <c r="A208" s="17"/>
      <c r="B208" s="17"/>
      <c r="C208" s="17"/>
      <c r="D208" s="18"/>
      <c r="E208" s="19"/>
      <c r="F208" s="19"/>
      <c r="G208" s="20"/>
      <c r="H208" s="19"/>
      <c r="I208" s="17"/>
    </row>
    <row r="209" spans="1:9">
      <c r="A209" s="17"/>
      <c r="B209" s="17"/>
      <c r="C209" s="17"/>
      <c r="D209" s="18"/>
      <c r="E209" s="19"/>
      <c r="F209" s="19"/>
      <c r="G209" s="20"/>
      <c r="H209" s="19"/>
      <c r="I209" s="17"/>
    </row>
    <row r="210" spans="1:9">
      <c r="A210" s="17"/>
      <c r="B210" s="17"/>
      <c r="C210" s="17"/>
      <c r="D210" s="18"/>
      <c r="E210" s="19"/>
      <c r="F210" s="19"/>
      <c r="G210" s="20"/>
      <c r="H210" s="19"/>
      <c r="I210" s="17"/>
    </row>
    <row r="211" spans="1:9">
      <c r="A211" s="17"/>
      <c r="B211" s="17"/>
      <c r="C211" s="17"/>
      <c r="D211" s="18"/>
      <c r="E211" s="19"/>
      <c r="F211" s="19"/>
      <c r="G211" s="20"/>
      <c r="H211" s="19"/>
      <c r="I211" s="17"/>
    </row>
    <row r="212" spans="1:9">
      <c r="A212" s="17"/>
      <c r="B212" s="17"/>
      <c r="C212" s="17"/>
      <c r="D212" s="18"/>
      <c r="E212" s="19"/>
      <c r="F212" s="19"/>
      <c r="G212" s="20"/>
      <c r="H212" s="19"/>
      <c r="I212" s="17"/>
    </row>
    <row r="213" spans="1:9">
      <c r="A213" s="17"/>
      <c r="B213" s="17"/>
      <c r="C213" s="17"/>
      <c r="D213" s="18"/>
      <c r="E213" s="19"/>
      <c r="F213" s="19"/>
      <c r="G213" s="20"/>
      <c r="H213" s="19"/>
      <c r="I213" s="17"/>
    </row>
    <row r="214" spans="1:9">
      <c r="A214" s="17"/>
      <c r="B214" s="17"/>
      <c r="C214" s="17"/>
      <c r="D214" s="18"/>
      <c r="E214" s="19"/>
      <c r="F214" s="19"/>
      <c r="G214" s="20"/>
      <c r="H214" s="19"/>
      <c r="I214" s="17"/>
    </row>
    <row r="215" spans="1:9">
      <c r="A215" s="17"/>
      <c r="B215" s="17"/>
      <c r="C215" s="17"/>
      <c r="D215" s="18"/>
      <c r="E215" s="19"/>
      <c r="F215" s="19"/>
      <c r="G215" s="20"/>
      <c r="H215" s="19"/>
      <c r="I215" s="17"/>
    </row>
    <row r="216" spans="1:9">
      <c r="A216" s="17"/>
      <c r="B216" s="17"/>
      <c r="C216" s="17"/>
      <c r="D216" s="18"/>
      <c r="E216" s="19"/>
      <c r="F216" s="19"/>
      <c r="G216" s="20"/>
      <c r="H216" s="19"/>
      <c r="I216" s="17"/>
    </row>
    <row r="217" spans="1:9">
      <c r="A217" s="17"/>
      <c r="B217" s="17"/>
      <c r="C217" s="17"/>
      <c r="D217" s="18"/>
      <c r="E217" s="19"/>
      <c r="F217" s="19"/>
      <c r="G217" s="20"/>
      <c r="H217" s="19"/>
      <c r="I217" s="17"/>
    </row>
    <row r="218" spans="1:9">
      <c r="A218" s="17"/>
      <c r="B218" s="17"/>
      <c r="C218" s="17"/>
      <c r="D218" s="18"/>
      <c r="E218" s="19"/>
      <c r="F218" s="19"/>
      <c r="G218" s="20"/>
      <c r="H218" s="19"/>
      <c r="I218" s="17"/>
    </row>
    <row r="219" spans="1:9">
      <c r="A219" s="17"/>
      <c r="B219" s="17"/>
      <c r="C219" s="17"/>
      <c r="D219" s="18"/>
      <c r="E219" s="19"/>
      <c r="F219" s="19"/>
      <c r="G219" s="20"/>
      <c r="H219" s="19"/>
      <c r="I219" s="17"/>
    </row>
    <row r="220" spans="1:9">
      <c r="A220" s="17"/>
      <c r="B220" s="17"/>
      <c r="C220" s="17"/>
      <c r="D220" s="18"/>
      <c r="E220" s="19"/>
      <c r="F220" s="19"/>
      <c r="G220" s="20"/>
      <c r="H220" s="19"/>
      <c r="I220" s="17"/>
    </row>
    <row r="221" spans="1:9">
      <c r="A221" s="17"/>
      <c r="B221" s="17"/>
      <c r="C221" s="17"/>
      <c r="D221" s="18"/>
      <c r="E221" s="19"/>
      <c r="F221" s="19"/>
      <c r="G221" s="20"/>
      <c r="H221" s="19"/>
      <c r="I221" s="17"/>
    </row>
    <row r="222" spans="1:9">
      <c r="A222" s="17"/>
      <c r="B222" s="17"/>
      <c r="C222" s="17"/>
      <c r="D222" s="18"/>
      <c r="E222" s="19"/>
      <c r="F222" s="19"/>
      <c r="G222" s="20"/>
      <c r="H222" s="19"/>
      <c r="I222" s="17"/>
    </row>
    <row r="223" spans="1:9">
      <c r="A223" s="17"/>
      <c r="B223" s="17"/>
      <c r="C223" s="17"/>
      <c r="D223" s="18"/>
      <c r="E223" s="19"/>
      <c r="F223" s="19"/>
      <c r="G223" s="20"/>
      <c r="H223" s="19"/>
      <c r="I223" s="17"/>
    </row>
    <row r="224" spans="1:9">
      <c r="A224" s="17"/>
      <c r="B224" s="17"/>
      <c r="C224" s="17"/>
      <c r="D224" s="18"/>
      <c r="E224" s="19"/>
      <c r="F224" s="19"/>
      <c r="G224" s="20"/>
      <c r="H224" s="19"/>
      <c r="I224" s="17"/>
    </row>
    <row r="225" spans="1:9">
      <c r="A225" s="17"/>
      <c r="B225" s="17"/>
      <c r="C225" s="17"/>
      <c r="D225" s="18"/>
      <c r="E225" s="19"/>
      <c r="F225" s="19"/>
      <c r="G225" s="20"/>
      <c r="H225" s="19"/>
      <c r="I225" s="17"/>
    </row>
    <row r="226" spans="1:9">
      <c r="A226" s="17"/>
      <c r="B226" s="17"/>
      <c r="C226" s="17"/>
      <c r="D226" s="18"/>
      <c r="E226" s="19"/>
      <c r="F226" s="19"/>
      <c r="G226" s="20"/>
      <c r="H226" s="19"/>
      <c r="I226" s="17"/>
    </row>
    <row r="227" spans="1:9">
      <c r="A227" s="17"/>
      <c r="B227" s="17"/>
      <c r="C227" s="17"/>
      <c r="D227" s="18"/>
      <c r="E227" s="19"/>
      <c r="F227" s="19"/>
      <c r="G227" s="20"/>
      <c r="H227" s="19"/>
      <c r="I227" s="17"/>
    </row>
    <row r="228" spans="1:9">
      <c r="A228" s="17"/>
      <c r="B228" s="17"/>
      <c r="C228" s="17"/>
      <c r="D228" s="18"/>
      <c r="E228" s="19"/>
      <c r="F228" s="19"/>
      <c r="G228" s="20"/>
      <c r="H228" s="19"/>
      <c r="I228" s="17"/>
    </row>
    <row r="229" spans="1:9">
      <c r="A229" s="17"/>
      <c r="B229" s="17"/>
      <c r="C229" s="17"/>
      <c r="D229" s="18"/>
      <c r="E229" s="19"/>
      <c r="F229" s="19"/>
      <c r="G229" s="20"/>
      <c r="H229" s="19"/>
      <c r="I229" s="17"/>
    </row>
    <row r="230" spans="1:9">
      <c r="A230" s="17"/>
      <c r="B230" s="17"/>
      <c r="C230" s="17"/>
      <c r="D230" s="18"/>
      <c r="E230" s="19"/>
      <c r="F230" s="19"/>
      <c r="G230" s="20"/>
      <c r="H230" s="19"/>
      <c r="I230" s="17"/>
    </row>
    <row r="231" spans="1:9">
      <c r="A231" s="17"/>
      <c r="B231" s="17"/>
      <c r="C231" s="17"/>
      <c r="D231" s="18"/>
      <c r="E231" s="19"/>
      <c r="F231" s="19"/>
      <c r="G231" s="20"/>
      <c r="H231" s="19"/>
      <c r="I231" s="17"/>
    </row>
    <row r="232" spans="1:9">
      <c r="A232" s="17"/>
      <c r="B232" s="17"/>
      <c r="C232" s="17"/>
      <c r="D232" s="18"/>
      <c r="E232" s="19"/>
      <c r="F232" s="19"/>
      <c r="G232" s="20"/>
      <c r="H232" s="19"/>
      <c r="I232" s="17"/>
    </row>
    <row r="233" spans="1:9">
      <c r="A233" s="17"/>
      <c r="B233" s="17"/>
      <c r="C233" s="17"/>
      <c r="D233" s="18"/>
      <c r="E233" s="19"/>
      <c r="F233" s="19"/>
      <c r="G233" s="20"/>
      <c r="H233" s="19"/>
      <c r="I233" s="17"/>
    </row>
    <row r="234" spans="1:9">
      <c r="A234" s="17"/>
      <c r="B234" s="17"/>
      <c r="C234" s="17"/>
      <c r="D234" s="18"/>
      <c r="E234" s="19"/>
      <c r="F234" s="19"/>
      <c r="G234" s="20"/>
      <c r="H234" s="19"/>
      <c r="I234" s="17"/>
    </row>
    <row r="235" spans="1:9">
      <c r="A235" s="17"/>
      <c r="B235" s="17"/>
      <c r="C235" s="17"/>
      <c r="D235" s="18"/>
      <c r="E235" s="19"/>
      <c r="F235" s="19"/>
      <c r="G235" s="20"/>
      <c r="H235" s="19"/>
      <c r="I235" s="17"/>
    </row>
    <row r="236" spans="1:9">
      <c r="A236" s="17"/>
      <c r="B236" s="17"/>
      <c r="C236" s="17"/>
      <c r="D236" s="18"/>
      <c r="E236" s="19"/>
      <c r="F236" s="19"/>
      <c r="G236" s="20"/>
      <c r="H236" s="19"/>
      <c r="I236" s="17"/>
    </row>
    <row r="237" spans="1:9">
      <c r="A237" s="17"/>
      <c r="B237" s="17"/>
      <c r="C237" s="17"/>
      <c r="D237" s="18"/>
      <c r="E237" s="19"/>
      <c r="F237" s="19"/>
      <c r="G237" s="20"/>
      <c r="H237" s="19"/>
      <c r="I237" s="17"/>
    </row>
    <row r="238" spans="1:9">
      <c r="A238" s="17"/>
      <c r="B238" s="17"/>
      <c r="C238" s="17"/>
      <c r="D238" s="18"/>
      <c r="E238" s="19"/>
      <c r="F238" s="19"/>
      <c r="G238" s="20"/>
      <c r="H238" s="19"/>
      <c r="I238" s="17"/>
    </row>
    <row r="239" spans="1:9">
      <c r="A239" s="17"/>
      <c r="B239" s="17"/>
      <c r="C239" s="17"/>
      <c r="D239" s="18"/>
      <c r="E239" s="19"/>
      <c r="F239" s="19"/>
      <c r="G239" s="20"/>
      <c r="H239" s="19"/>
      <c r="I239" s="17"/>
    </row>
    <row r="240" spans="1:9">
      <c r="A240" s="17"/>
      <c r="B240" s="17"/>
      <c r="C240" s="17"/>
      <c r="D240" s="18"/>
      <c r="E240" s="19"/>
      <c r="F240" s="19"/>
      <c r="G240" s="20"/>
      <c r="H240" s="19"/>
      <c r="I240" s="17"/>
    </row>
    <row r="241" spans="1:9">
      <c r="A241" s="17"/>
      <c r="B241" s="17"/>
      <c r="C241" s="17"/>
      <c r="D241" s="18"/>
      <c r="E241" s="19"/>
      <c r="F241" s="19"/>
      <c r="G241" s="20"/>
      <c r="H241" s="19"/>
      <c r="I241" s="17"/>
    </row>
    <row r="242" spans="1:9">
      <c r="A242" s="17"/>
      <c r="B242" s="17"/>
      <c r="C242" s="17"/>
      <c r="D242" s="18"/>
      <c r="E242" s="19"/>
      <c r="F242" s="19"/>
      <c r="G242" s="20"/>
      <c r="H242" s="19"/>
      <c r="I242" s="17"/>
    </row>
    <row r="243" spans="1:9">
      <c r="A243" s="17"/>
      <c r="B243" s="17"/>
      <c r="C243" s="17"/>
      <c r="D243" s="18"/>
      <c r="E243" s="19"/>
      <c r="F243" s="19"/>
      <c r="G243" s="20"/>
      <c r="H243" s="19"/>
      <c r="I243" s="17"/>
    </row>
    <row r="244" spans="1:9">
      <c r="A244" s="17"/>
      <c r="B244" s="17"/>
      <c r="C244" s="17"/>
      <c r="D244" s="18"/>
      <c r="E244" s="19"/>
      <c r="F244" s="19"/>
      <c r="G244" s="20"/>
      <c r="H244" s="19"/>
      <c r="I244" s="17"/>
    </row>
    <row r="245" spans="1:9">
      <c r="A245" s="17"/>
      <c r="B245" s="17"/>
      <c r="C245" s="17"/>
      <c r="D245" s="18"/>
      <c r="E245" s="19"/>
      <c r="F245" s="19"/>
      <c r="G245" s="20"/>
      <c r="H245" s="19"/>
      <c r="I245" s="17"/>
    </row>
    <row r="246" spans="1:9">
      <c r="A246" s="17"/>
      <c r="B246" s="17"/>
      <c r="C246" s="17"/>
      <c r="D246" s="18"/>
      <c r="E246" s="19"/>
      <c r="F246" s="19"/>
      <c r="G246" s="20"/>
      <c r="H246" s="19"/>
      <c r="I246" s="17"/>
    </row>
    <row r="247" spans="1:9">
      <c r="A247" s="17"/>
      <c r="B247" s="17"/>
      <c r="C247" s="17"/>
      <c r="D247" s="18"/>
      <c r="E247" s="19"/>
      <c r="F247" s="19"/>
      <c r="G247" s="20"/>
      <c r="H247" s="19"/>
      <c r="I247" s="17"/>
    </row>
    <row r="248" spans="1:9">
      <c r="A248" s="17"/>
      <c r="B248" s="17"/>
      <c r="C248" s="17"/>
      <c r="D248" s="18"/>
      <c r="E248" s="19"/>
      <c r="F248" s="19"/>
      <c r="G248" s="20"/>
      <c r="H248" s="19"/>
      <c r="I248" s="17"/>
    </row>
    <row r="249" spans="1:9">
      <c r="A249" s="17"/>
      <c r="B249" s="17"/>
      <c r="C249" s="17"/>
      <c r="D249" s="18"/>
      <c r="E249" s="19"/>
      <c r="F249" s="19"/>
      <c r="G249" s="20"/>
      <c r="H249" s="19"/>
      <c r="I249" s="17"/>
    </row>
    <row r="250" spans="1:9">
      <c r="A250" s="17"/>
      <c r="B250" s="17"/>
      <c r="C250" s="17"/>
      <c r="D250" s="18"/>
      <c r="E250" s="19"/>
      <c r="F250" s="19"/>
      <c r="G250" s="20"/>
      <c r="H250" s="19"/>
      <c r="I250" s="17"/>
    </row>
    <row r="251" spans="1:9">
      <c r="A251" s="17"/>
      <c r="B251" s="17"/>
      <c r="C251" s="17"/>
      <c r="D251" s="18"/>
      <c r="E251" s="19"/>
      <c r="F251" s="19"/>
      <c r="G251" s="20"/>
      <c r="H251" s="19"/>
      <c r="I251" s="17"/>
    </row>
    <row r="252" spans="1:9">
      <c r="A252" s="17"/>
      <c r="B252" s="17"/>
      <c r="C252" s="17"/>
      <c r="D252" s="18"/>
      <c r="E252" s="19"/>
      <c r="F252" s="19"/>
      <c r="G252" s="20"/>
      <c r="H252" s="19"/>
      <c r="I252" s="17"/>
    </row>
    <row r="253" spans="1:9">
      <c r="A253" s="17"/>
      <c r="B253" s="17"/>
      <c r="C253" s="17"/>
      <c r="D253" s="18"/>
      <c r="E253" s="19"/>
      <c r="F253" s="19"/>
      <c r="G253" s="20"/>
      <c r="H253" s="19"/>
      <c r="I253" s="17"/>
    </row>
    <row r="254" spans="1:9">
      <c r="A254" s="17"/>
      <c r="B254" s="17"/>
      <c r="C254" s="17"/>
      <c r="D254" s="18"/>
      <c r="E254" s="19"/>
      <c r="F254" s="19"/>
      <c r="G254" s="20"/>
      <c r="H254" s="19"/>
      <c r="I254" s="17"/>
    </row>
    <row r="255" spans="1:9">
      <c r="A255" s="17"/>
      <c r="B255" s="17"/>
      <c r="C255" s="17"/>
      <c r="D255" s="18"/>
      <c r="E255" s="19"/>
      <c r="F255" s="19"/>
      <c r="G255" s="20"/>
      <c r="H255" s="19"/>
      <c r="I255" s="17"/>
    </row>
    <row r="256" spans="1:9">
      <c r="A256" s="17"/>
      <c r="B256" s="17"/>
      <c r="C256" s="17"/>
      <c r="D256" s="18"/>
      <c r="E256" s="19"/>
      <c r="F256" s="19"/>
      <c r="G256" s="20"/>
      <c r="H256" s="19"/>
      <c r="I256" s="17"/>
    </row>
    <row r="257" spans="1:9">
      <c r="A257" s="17"/>
      <c r="B257" s="17"/>
      <c r="C257" s="17"/>
      <c r="D257" s="18"/>
      <c r="E257" s="19"/>
      <c r="F257" s="19"/>
      <c r="G257" s="20"/>
      <c r="H257" s="19"/>
      <c r="I257" s="17"/>
    </row>
    <row r="258" spans="1:9">
      <c r="A258" s="17"/>
      <c r="B258" s="17"/>
      <c r="C258" s="17"/>
      <c r="D258" s="18"/>
      <c r="E258" s="19"/>
      <c r="F258" s="19"/>
      <c r="G258" s="20"/>
      <c r="H258" s="19"/>
      <c r="I258" s="17"/>
    </row>
    <row r="259" spans="1:9">
      <c r="A259" s="17"/>
      <c r="B259" s="17"/>
      <c r="C259" s="17"/>
      <c r="D259" s="18"/>
      <c r="E259" s="19"/>
      <c r="F259" s="19"/>
      <c r="G259" s="20"/>
      <c r="H259" s="19"/>
      <c r="I259" s="17"/>
    </row>
    <row r="260" spans="1:9">
      <c r="A260" s="17"/>
      <c r="B260" s="17"/>
      <c r="C260" s="17"/>
      <c r="D260" s="18"/>
      <c r="E260" s="19"/>
      <c r="F260" s="19"/>
      <c r="G260" s="20"/>
      <c r="H260" s="19"/>
      <c r="I260" s="17"/>
    </row>
    <row r="261" spans="1:9">
      <c r="A261" s="17"/>
      <c r="B261" s="17"/>
      <c r="C261" s="17"/>
      <c r="D261" s="18"/>
      <c r="E261" s="19"/>
      <c r="F261" s="19"/>
      <c r="G261" s="20"/>
      <c r="H261" s="19"/>
      <c r="I261" s="17"/>
    </row>
    <row r="262" spans="1:9">
      <c r="A262" s="17"/>
      <c r="B262" s="17"/>
      <c r="C262" s="17"/>
      <c r="D262" s="18"/>
      <c r="E262" s="19"/>
      <c r="F262" s="19"/>
      <c r="G262" s="20"/>
      <c r="H262" s="19"/>
      <c r="I262" s="17"/>
    </row>
    <row r="263" spans="1:9">
      <c r="A263" s="17"/>
      <c r="B263" s="17"/>
      <c r="C263" s="17"/>
      <c r="D263" s="18"/>
      <c r="E263" s="19"/>
      <c r="F263" s="19"/>
      <c r="G263" s="20"/>
      <c r="H263" s="19"/>
      <c r="I263" s="17"/>
    </row>
    <row r="264" spans="1:9">
      <c r="A264" s="17"/>
      <c r="B264" s="17"/>
      <c r="C264" s="17"/>
      <c r="D264" s="18"/>
      <c r="E264" s="19"/>
      <c r="F264" s="19"/>
      <c r="G264" s="20"/>
      <c r="H264" s="19"/>
      <c r="I264" s="17"/>
    </row>
    <row r="265" spans="1:9">
      <c r="A265" s="17"/>
      <c r="B265" s="17"/>
      <c r="C265" s="17"/>
      <c r="D265" s="18"/>
      <c r="E265" s="19"/>
      <c r="F265" s="19"/>
      <c r="G265" s="20"/>
      <c r="H265" s="19"/>
      <c r="I265" s="17"/>
    </row>
    <row r="266" spans="1:9">
      <c r="A266" s="17"/>
      <c r="B266" s="17"/>
      <c r="C266" s="17"/>
      <c r="D266" s="18"/>
      <c r="E266" s="19"/>
      <c r="F266" s="19"/>
      <c r="G266" s="20"/>
      <c r="H266" s="19"/>
      <c r="I266" s="17"/>
    </row>
    <row r="267" spans="1:9">
      <c r="A267" s="17"/>
      <c r="B267" s="17"/>
      <c r="C267" s="17"/>
      <c r="D267" s="18"/>
      <c r="E267" s="19"/>
      <c r="F267" s="19"/>
      <c r="G267" s="20"/>
      <c r="H267" s="19"/>
      <c r="I267" s="17"/>
    </row>
    <row r="268" spans="1:9">
      <c r="A268" s="17"/>
      <c r="B268" s="17"/>
      <c r="C268" s="17"/>
      <c r="D268" s="18"/>
      <c r="E268" s="19"/>
      <c r="F268" s="19"/>
      <c r="G268" s="20"/>
      <c r="H268" s="19"/>
      <c r="I268" s="17"/>
    </row>
    <row r="269" spans="1:9">
      <c r="A269" s="17"/>
      <c r="B269" s="17"/>
      <c r="C269" s="17"/>
      <c r="D269" s="18"/>
      <c r="E269" s="19"/>
      <c r="F269" s="19"/>
      <c r="G269" s="20"/>
      <c r="H269" s="19"/>
      <c r="I269" s="17"/>
    </row>
    <row r="270" spans="1:9">
      <c r="A270" s="17"/>
      <c r="B270" s="17"/>
      <c r="C270" s="17"/>
      <c r="D270" s="18"/>
      <c r="E270" s="19"/>
      <c r="F270" s="19"/>
      <c r="G270" s="20"/>
      <c r="H270" s="19"/>
      <c r="I270" s="17"/>
    </row>
    <row r="271" spans="1:9">
      <c r="A271" s="17"/>
      <c r="B271" s="17"/>
      <c r="C271" s="17"/>
      <c r="D271" s="18"/>
      <c r="E271" s="19"/>
      <c r="F271" s="19"/>
      <c r="G271" s="20"/>
      <c r="H271" s="19"/>
      <c r="I271" s="17"/>
    </row>
    <row r="272" spans="1:9">
      <c r="A272" s="17"/>
      <c r="B272" s="17"/>
      <c r="C272" s="17"/>
      <c r="D272" s="18"/>
      <c r="E272" s="19"/>
      <c r="F272" s="19"/>
      <c r="G272" s="20"/>
      <c r="H272" s="19"/>
      <c r="I272" s="17"/>
    </row>
    <row r="273" spans="1:9">
      <c r="A273" s="17"/>
      <c r="B273" s="17"/>
      <c r="C273" s="17"/>
      <c r="D273" s="18"/>
      <c r="E273" s="19"/>
      <c r="F273" s="19"/>
      <c r="G273" s="20"/>
      <c r="H273" s="19"/>
      <c r="I273" s="17"/>
    </row>
    <row r="274" spans="1:9">
      <c r="A274" s="17"/>
      <c r="B274" s="17"/>
      <c r="C274" s="17"/>
      <c r="D274" s="18"/>
      <c r="E274" s="19"/>
      <c r="F274" s="19"/>
      <c r="G274" s="20"/>
      <c r="H274" s="19"/>
      <c r="I274" s="17"/>
    </row>
    <row r="275" spans="1:9">
      <c r="A275" s="17"/>
      <c r="B275" s="17"/>
      <c r="C275" s="17"/>
      <c r="D275" s="18"/>
      <c r="E275" s="19"/>
      <c r="F275" s="19"/>
      <c r="G275" s="20"/>
      <c r="H275" s="19"/>
      <c r="I275" s="17"/>
    </row>
    <row r="276" spans="1:9">
      <c r="A276" s="17"/>
      <c r="B276" s="17"/>
      <c r="C276" s="17"/>
      <c r="D276" s="18"/>
      <c r="E276" s="19"/>
      <c r="F276" s="19"/>
      <c r="G276" s="20"/>
      <c r="H276" s="19"/>
      <c r="I276" s="17"/>
    </row>
    <row r="277" spans="1:9">
      <c r="A277" s="17"/>
      <c r="B277" s="17"/>
      <c r="C277" s="17"/>
      <c r="D277" s="18"/>
      <c r="E277" s="19"/>
      <c r="F277" s="19"/>
      <c r="G277" s="20"/>
      <c r="H277" s="19"/>
      <c r="I277" s="17"/>
    </row>
    <row r="278" spans="1:9">
      <c r="A278" s="17"/>
      <c r="B278" s="17"/>
      <c r="C278" s="17"/>
      <c r="D278" s="18"/>
      <c r="E278" s="19"/>
      <c r="F278" s="19"/>
      <c r="G278" s="20"/>
      <c r="H278" s="19"/>
      <c r="I278" s="17"/>
    </row>
    <row r="279" spans="1:9">
      <c r="A279" s="17"/>
      <c r="B279" s="17"/>
      <c r="C279" s="17"/>
      <c r="D279" s="18"/>
      <c r="E279" s="19"/>
      <c r="F279" s="19"/>
      <c r="G279" s="20"/>
      <c r="H279" s="19"/>
      <c r="I279" s="17"/>
    </row>
    <row r="280" spans="1:9">
      <c r="A280" s="17"/>
      <c r="B280" s="17"/>
      <c r="C280" s="17"/>
      <c r="D280" s="18"/>
      <c r="E280" s="19"/>
      <c r="F280" s="19"/>
      <c r="G280" s="20"/>
      <c r="H280" s="19"/>
      <c r="I280" s="17"/>
    </row>
    <row r="281" spans="1:9">
      <c r="A281" s="17"/>
      <c r="B281" s="17"/>
      <c r="C281" s="17"/>
      <c r="D281" s="18"/>
      <c r="E281" s="19"/>
      <c r="F281" s="19"/>
      <c r="G281" s="20"/>
      <c r="H281" s="19"/>
      <c r="I281" s="17"/>
    </row>
    <row r="282" spans="1:9">
      <c r="A282" s="17"/>
      <c r="B282" s="17"/>
      <c r="C282" s="17"/>
      <c r="D282" s="18"/>
      <c r="E282" s="19"/>
      <c r="F282" s="19"/>
      <c r="G282" s="20"/>
      <c r="H282" s="19"/>
      <c r="I282" s="17"/>
    </row>
    <row r="283" spans="1:9">
      <c r="A283" s="17"/>
      <c r="B283" s="17"/>
      <c r="C283" s="17"/>
      <c r="D283" s="18"/>
      <c r="E283" s="19"/>
      <c r="F283" s="19"/>
      <c r="G283" s="20"/>
      <c r="H283" s="19"/>
      <c r="I283" s="17"/>
    </row>
    <row r="284" spans="1:9">
      <c r="A284" s="17"/>
      <c r="B284" s="17"/>
      <c r="C284" s="17"/>
      <c r="D284" s="18"/>
      <c r="E284" s="19"/>
      <c r="F284" s="19"/>
      <c r="G284" s="20"/>
      <c r="H284" s="19"/>
      <c r="I284" s="17"/>
    </row>
    <row r="285" spans="1:9">
      <c r="A285" s="17"/>
      <c r="B285" s="17"/>
      <c r="C285" s="17"/>
      <c r="D285" s="18"/>
      <c r="E285" s="19"/>
      <c r="F285" s="19"/>
      <c r="G285" s="20"/>
      <c r="H285" s="19"/>
      <c r="I285" s="17"/>
    </row>
    <row r="286" spans="1:9">
      <c r="A286" s="17"/>
      <c r="B286" s="17"/>
      <c r="C286" s="17"/>
      <c r="D286" s="18"/>
      <c r="E286" s="19"/>
      <c r="F286" s="19"/>
      <c r="G286" s="20"/>
      <c r="H286" s="19"/>
      <c r="I286" s="17"/>
    </row>
    <row r="287" spans="1:9">
      <c r="A287" s="17"/>
      <c r="B287" s="17"/>
      <c r="C287" s="17"/>
      <c r="D287" s="18"/>
      <c r="E287" s="19"/>
      <c r="F287" s="19"/>
      <c r="G287" s="20"/>
      <c r="H287" s="19"/>
      <c r="I287" s="17"/>
    </row>
    <row r="288" spans="1:9">
      <c r="A288" s="17"/>
      <c r="B288" s="17"/>
      <c r="C288" s="17"/>
      <c r="D288" s="18"/>
      <c r="E288" s="19"/>
      <c r="F288" s="19"/>
      <c r="G288" s="20"/>
      <c r="H288" s="19"/>
      <c r="I288" s="17"/>
    </row>
    <row r="289" spans="1:9">
      <c r="A289" s="17"/>
      <c r="B289" s="17"/>
      <c r="C289" s="17"/>
      <c r="D289" s="18"/>
      <c r="E289" s="19"/>
      <c r="F289" s="19"/>
      <c r="G289" s="20"/>
      <c r="H289" s="19"/>
      <c r="I289" s="17"/>
    </row>
    <row r="290" spans="1:9">
      <c r="A290" s="17"/>
      <c r="B290" s="17"/>
      <c r="C290" s="17"/>
      <c r="D290" s="18"/>
      <c r="E290" s="19"/>
      <c r="F290" s="19"/>
      <c r="G290" s="20"/>
      <c r="H290" s="19"/>
      <c r="I290" s="17"/>
    </row>
    <row r="291" spans="1:9">
      <c r="A291" s="17"/>
      <c r="B291" s="17"/>
      <c r="C291" s="17"/>
      <c r="D291" s="18"/>
      <c r="E291" s="19"/>
      <c r="F291" s="19"/>
      <c r="G291" s="20"/>
      <c r="H291" s="19"/>
      <c r="I291" s="17"/>
    </row>
    <row r="292" spans="1:9">
      <c r="A292" s="17"/>
      <c r="B292" s="17"/>
      <c r="C292" s="17"/>
      <c r="D292" s="18"/>
      <c r="E292" s="19"/>
      <c r="F292" s="19"/>
      <c r="G292" s="20"/>
      <c r="H292" s="19"/>
      <c r="I292" s="17"/>
    </row>
    <row r="293" spans="1:9">
      <c r="A293" s="17"/>
      <c r="B293" s="17"/>
      <c r="C293" s="17"/>
      <c r="D293" s="18"/>
      <c r="E293" s="19"/>
      <c r="F293" s="19"/>
      <c r="G293" s="20"/>
      <c r="H293" s="19"/>
      <c r="I293" s="17"/>
    </row>
    <row r="294" spans="1:9">
      <c r="A294" s="17"/>
      <c r="B294" s="17"/>
      <c r="C294" s="17"/>
      <c r="D294" s="18"/>
      <c r="E294" s="19"/>
      <c r="F294" s="19"/>
      <c r="G294" s="20"/>
      <c r="H294" s="19"/>
      <c r="I294" s="17"/>
    </row>
    <row r="295" spans="1:9">
      <c r="A295" s="17"/>
      <c r="B295" s="17"/>
      <c r="C295" s="17"/>
      <c r="D295" s="18"/>
      <c r="E295" s="19"/>
      <c r="F295" s="19"/>
      <c r="G295" s="20"/>
      <c r="H295" s="19"/>
      <c r="I295" s="17"/>
    </row>
    <row r="296" spans="1:9">
      <c r="A296" s="17"/>
      <c r="B296" s="17"/>
      <c r="C296" s="17"/>
      <c r="D296" s="18"/>
      <c r="E296" s="19"/>
      <c r="F296" s="19"/>
      <c r="G296" s="20"/>
      <c r="H296" s="19"/>
      <c r="I296" s="17"/>
    </row>
    <row r="297" spans="1:9">
      <c r="A297" s="17"/>
      <c r="B297" s="17"/>
      <c r="C297" s="17"/>
      <c r="D297" s="18"/>
      <c r="E297" s="19"/>
      <c r="F297" s="19"/>
      <c r="G297" s="20"/>
      <c r="H297" s="19"/>
      <c r="I297" s="17"/>
    </row>
    <row r="298" spans="1:9">
      <c r="A298" s="17"/>
      <c r="B298" s="17"/>
      <c r="C298" s="17"/>
      <c r="D298" s="18"/>
      <c r="E298" s="19"/>
      <c r="F298" s="19"/>
      <c r="G298" s="20"/>
      <c r="H298" s="19"/>
      <c r="I298" s="17"/>
    </row>
    <row r="299" spans="1:9">
      <c r="A299" s="17"/>
      <c r="B299" s="17"/>
      <c r="C299" s="17"/>
      <c r="D299" s="18"/>
      <c r="E299" s="19"/>
      <c r="F299" s="19"/>
      <c r="G299" s="20"/>
      <c r="H299" s="19"/>
      <c r="I299" s="17"/>
    </row>
    <row r="300" spans="1:9">
      <c r="A300" s="17"/>
      <c r="B300" s="17"/>
      <c r="C300" s="17"/>
      <c r="D300" s="18"/>
      <c r="E300" s="19"/>
      <c r="F300" s="19"/>
      <c r="G300" s="20"/>
      <c r="H300" s="19"/>
      <c r="I300" s="17"/>
    </row>
    <row r="301" spans="1:9">
      <c r="A301" s="17"/>
      <c r="B301" s="17"/>
      <c r="C301" s="17"/>
      <c r="D301" s="18"/>
      <c r="E301" s="19"/>
      <c r="F301" s="19"/>
      <c r="G301" s="20"/>
      <c r="H301" s="19"/>
      <c r="I301" s="17"/>
    </row>
    <row r="302" spans="1:9">
      <c r="A302" s="17"/>
      <c r="B302" s="17"/>
      <c r="C302" s="17"/>
      <c r="D302" s="18"/>
      <c r="E302" s="19"/>
      <c r="F302" s="19"/>
      <c r="G302" s="20"/>
      <c r="H302" s="19"/>
      <c r="I302" s="17"/>
    </row>
    <row r="303" spans="1:9">
      <c r="A303" s="17"/>
      <c r="B303" s="17"/>
      <c r="C303" s="17"/>
      <c r="D303" s="18"/>
      <c r="E303" s="19"/>
      <c r="F303" s="19"/>
      <c r="G303" s="20"/>
      <c r="H303" s="19"/>
      <c r="I303" s="17"/>
    </row>
    <row r="304" spans="1:9">
      <c r="A304" s="17"/>
      <c r="B304" s="17"/>
      <c r="C304" s="17"/>
      <c r="D304" s="18"/>
      <c r="E304" s="19"/>
      <c r="F304" s="19"/>
      <c r="G304" s="20"/>
      <c r="H304" s="19"/>
      <c r="I304" s="17"/>
    </row>
    <row r="305" spans="1:9">
      <c r="A305" s="17"/>
      <c r="B305" s="17"/>
      <c r="C305" s="17"/>
      <c r="D305" s="18"/>
      <c r="E305" s="19"/>
      <c r="F305" s="19"/>
      <c r="G305" s="20"/>
      <c r="H305" s="19"/>
      <c r="I305" s="17"/>
    </row>
    <row r="306" spans="1:9">
      <c r="A306" s="17"/>
      <c r="B306" s="17"/>
      <c r="C306" s="17"/>
      <c r="D306" s="18"/>
      <c r="E306" s="19"/>
      <c r="F306" s="19"/>
      <c r="G306" s="20"/>
      <c r="H306" s="19"/>
      <c r="I306" s="17"/>
    </row>
    <row r="307" spans="1:9">
      <c r="A307" s="17"/>
      <c r="B307" s="17"/>
      <c r="C307" s="17"/>
      <c r="D307" s="18"/>
      <c r="E307" s="19"/>
      <c r="F307" s="19"/>
      <c r="G307" s="20"/>
      <c r="H307" s="19"/>
      <c r="I307" s="17"/>
    </row>
    <row r="308" spans="1:9">
      <c r="A308" s="17"/>
      <c r="B308" s="17"/>
      <c r="C308" s="17"/>
      <c r="D308" s="18"/>
      <c r="E308" s="19"/>
      <c r="F308" s="19"/>
      <c r="G308" s="20"/>
      <c r="H308" s="19"/>
      <c r="I308" s="17"/>
    </row>
    <row r="309" spans="1:9">
      <c r="A309" s="17"/>
      <c r="B309" s="17"/>
      <c r="C309" s="17"/>
      <c r="D309" s="18"/>
      <c r="E309" s="19"/>
      <c r="F309" s="19"/>
      <c r="G309" s="20"/>
      <c r="H309" s="19"/>
      <c r="I309" s="17"/>
    </row>
    <row r="310" spans="1:9">
      <c r="A310" s="17"/>
      <c r="B310" s="17"/>
      <c r="C310" s="17"/>
      <c r="D310" s="18"/>
      <c r="E310" s="19"/>
      <c r="F310" s="19"/>
      <c r="G310" s="20"/>
      <c r="H310" s="19"/>
      <c r="I310" s="17"/>
    </row>
    <row r="311" spans="1:9">
      <c r="A311" s="17"/>
      <c r="B311" s="17"/>
      <c r="C311" s="17"/>
      <c r="D311" s="18"/>
      <c r="E311" s="19"/>
      <c r="F311" s="19"/>
      <c r="G311" s="20"/>
      <c r="H311" s="19"/>
      <c r="I311" s="17"/>
    </row>
    <row r="312" spans="1:9">
      <c r="A312" s="17"/>
      <c r="B312" s="17"/>
      <c r="C312" s="17"/>
      <c r="D312" s="18"/>
      <c r="E312" s="19"/>
      <c r="F312" s="19"/>
      <c r="G312" s="20"/>
      <c r="H312" s="19"/>
      <c r="I312" s="17"/>
    </row>
    <row r="313" spans="1:9">
      <c r="A313" s="17"/>
      <c r="B313" s="17"/>
      <c r="C313" s="17"/>
      <c r="D313" s="18"/>
      <c r="E313" s="19"/>
      <c r="F313" s="19"/>
      <c r="G313" s="20"/>
      <c r="H313" s="19"/>
      <c r="I313" s="17"/>
    </row>
    <row r="314" spans="1:9">
      <c r="A314" s="17"/>
      <c r="B314" s="17"/>
      <c r="C314" s="17"/>
      <c r="D314" s="18"/>
      <c r="E314" s="19"/>
      <c r="F314" s="19"/>
      <c r="G314" s="20"/>
      <c r="H314" s="19"/>
      <c r="I314" s="17"/>
    </row>
    <row r="315" spans="1:9">
      <c r="A315" s="17"/>
      <c r="B315" s="17"/>
      <c r="C315" s="17"/>
      <c r="D315" s="18"/>
      <c r="E315" s="19"/>
      <c r="F315" s="19"/>
      <c r="G315" s="20"/>
      <c r="H315" s="19"/>
      <c r="I315" s="17"/>
    </row>
    <row r="316" spans="1:9">
      <c r="A316" s="17"/>
      <c r="B316" s="17"/>
      <c r="C316" s="17"/>
      <c r="D316" s="18"/>
      <c r="E316" s="19"/>
      <c r="F316" s="19"/>
      <c r="G316" s="20"/>
      <c r="H316" s="19"/>
      <c r="I316" s="17"/>
    </row>
    <row r="317" spans="1:9">
      <c r="A317" s="17"/>
      <c r="B317" s="17"/>
      <c r="C317" s="17"/>
      <c r="D317" s="18"/>
      <c r="E317" s="19"/>
      <c r="F317" s="19"/>
      <c r="G317" s="20"/>
      <c r="H317" s="19"/>
      <c r="I317" s="17"/>
    </row>
    <row r="318" spans="1:9">
      <c r="A318" s="17"/>
      <c r="B318" s="17"/>
      <c r="C318" s="17"/>
      <c r="D318" s="18"/>
      <c r="E318" s="19"/>
      <c r="F318" s="19"/>
      <c r="G318" s="20"/>
      <c r="H318" s="19"/>
      <c r="I318" s="17"/>
    </row>
    <row r="319" spans="1:9">
      <c r="A319" s="17"/>
      <c r="B319" s="17"/>
      <c r="C319" s="17"/>
      <c r="D319" s="18"/>
      <c r="E319" s="19"/>
      <c r="F319" s="19"/>
      <c r="G319" s="20"/>
      <c r="H319" s="19"/>
      <c r="I319" s="17"/>
    </row>
    <row r="320" spans="1:9">
      <c r="A320" s="17"/>
      <c r="B320" s="17"/>
      <c r="C320" s="17"/>
      <c r="D320" s="18"/>
      <c r="E320" s="19"/>
      <c r="F320" s="19"/>
      <c r="G320" s="20"/>
      <c r="H320" s="19"/>
      <c r="I320" s="17"/>
    </row>
    <row r="321" spans="1:9">
      <c r="A321" s="17"/>
      <c r="B321" s="17"/>
      <c r="C321" s="17"/>
      <c r="D321" s="18"/>
      <c r="E321" s="19"/>
      <c r="F321" s="19"/>
      <c r="G321" s="20"/>
      <c r="H321" s="19"/>
      <c r="I321" s="17"/>
    </row>
    <row r="322" spans="1:9">
      <c r="A322" s="17"/>
      <c r="B322" s="17"/>
      <c r="C322" s="17"/>
      <c r="D322" s="18"/>
      <c r="E322" s="19"/>
      <c r="F322" s="19"/>
      <c r="G322" s="20"/>
      <c r="H322" s="19"/>
      <c r="I322" s="17"/>
    </row>
    <row r="323" spans="1:9">
      <c r="A323" s="17"/>
      <c r="B323" s="17"/>
      <c r="C323" s="17"/>
      <c r="D323" s="18"/>
      <c r="E323" s="19"/>
      <c r="F323" s="19"/>
      <c r="G323" s="20"/>
      <c r="H323" s="19"/>
      <c r="I323" s="17"/>
    </row>
    <row r="324" spans="1:9">
      <c r="A324" s="17"/>
      <c r="B324" s="17"/>
      <c r="C324" s="17"/>
      <c r="D324" s="18"/>
      <c r="E324" s="19"/>
      <c r="F324" s="19"/>
      <c r="G324" s="20"/>
      <c r="H324" s="19"/>
      <c r="I324" s="17"/>
    </row>
    <row r="325" spans="1:9">
      <c r="A325" s="17"/>
      <c r="B325" s="17"/>
      <c r="C325" s="17"/>
      <c r="D325" s="18"/>
      <c r="E325" s="19"/>
      <c r="F325" s="19"/>
      <c r="G325" s="20"/>
      <c r="H325" s="19"/>
      <c r="I325" s="17"/>
    </row>
    <row r="326" spans="1:9">
      <c r="A326" s="17"/>
      <c r="B326" s="17"/>
      <c r="C326" s="17"/>
      <c r="D326" s="18"/>
      <c r="E326" s="19"/>
      <c r="F326" s="19"/>
      <c r="G326" s="20"/>
      <c r="H326" s="19"/>
      <c r="I326" s="17"/>
    </row>
    <row r="327" spans="1:9">
      <c r="A327" s="17"/>
      <c r="B327" s="17"/>
      <c r="C327" s="17"/>
      <c r="D327" s="18"/>
      <c r="E327" s="19"/>
      <c r="F327" s="19"/>
      <c r="G327" s="20"/>
      <c r="H327" s="19"/>
      <c r="I327" s="17"/>
    </row>
    <row r="328" spans="1:9">
      <c r="A328" s="17"/>
      <c r="B328" s="17"/>
      <c r="C328" s="17"/>
      <c r="D328" s="18"/>
      <c r="E328" s="19"/>
      <c r="F328" s="19"/>
      <c r="G328" s="20"/>
      <c r="H328" s="19"/>
      <c r="I328" s="17"/>
    </row>
    <row r="329" spans="1:9">
      <c r="A329" s="17"/>
      <c r="B329" s="17"/>
      <c r="C329" s="17"/>
      <c r="D329" s="18"/>
      <c r="E329" s="19"/>
      <c r="F329" s="19"/>
      <c r="G329" s="20"/>
      <c r="H329" s="19"/>
      <c r="I329" s="17"/>
    </row>
    <row r="330" spans="1:9">
      <c r="A330" s="17"/>
      <c r="B330" s="17"/>
      <c r="C330" s="17"/>
      <c r="D330" s="18"/>
      <c r="E330" s="19"/>
      <c r="F330" s="19"/>
      <c r="G330" s="20"/>
      <c r="H330" s="19"/>
      <c r="I330" s="17"/>
    </row>
    <row r="331" spans="1:9">
      <c r="A331" s="17"/>
      <c r="B331" s="17"/>
      <c r="C331" s="17"/>
      <c r="D331" s="18"/>
      <c r="E331" s="19"/>
      <c r="F331" s="19"/>
      <c r="G331" s="20"/>
      <c r="H331" s="19"/>
      <c r="I331" s="17"/>
    </row>
    <row r="332" spans="1:9">
      <c r="A332" s="17"/>
      <c r="B332" s="17"/>
      <c r="C332" s="17"/>
      <c r="D332" s="18"/>
      <c r="E332" s="19"/>
      <c r="F332" s="19"/>
      <c r="G332" s="20"/>
      <c r="H332" s="19"/>
      <c r="I332" s="17"/>
    </row>
    <row r="333" spans="1:9">
      <c r="A333" s="17"/>
      <c r="B333" s="17"/>
      <c r="C333" s="17"/>
      <c r="D333" s="18"/>
      <c r="E333" s="19"/>
      <c r="F333" s="19"/>
      <c r="G333" s="20"/>
      <c r="H333" s="19"/>
      <c r="I333" s="17"/>
    </row>
    <row r="334" spans="1:9">
      <c r="A334" s="17"/>
      <c r="B334" s="17"/>
      <c r="C334" s="17"/>
      <c r="D334" s="18"/>
      <c r="E334" s="19"/>
      <c r="F334" s="19"/>
      <c r="G334" s="20"/>
      <c r="H334" s="19"/>
      <c r="I334" s="17"/>
    </row>
    <row r="335" spans="1:9">
      <c r="A335" s="17"/>
      <c r="B335" s="17"/>
      <c r="C335" s="17"/>
      <c r="D335" s="18"/>
      <c r="E335" s="19"/>
      <c r="F335" s="19"/>
      <c r="G335" s="20"/>
      <c r="H335" s="19"/>
      <c r="I335" s="17"/>
    </row>
    <row r="336" spans="1:9">
      <c r="A336" s="17"/>
      <c r="B336" s="17"/>
      <c r="C336" s="17"/>
      <c r="D336" s="18"/>
      <c r="E336" s="19"/>
      <c r="F336" s="19"/>
      <c r="G336" s="20"/>
      <c r="H336" s="19"/>
      <c r="I336" s="17"/>
    </row>
    <row r="337" spans="1:9">
      <c r="A337" s="17"/>
      <c r="B337" s="17"/>
      <c r="C337" s="17"/>
      <c r="D337" s="18"/>
      <c r="E337" s="19"/>
      <c r="F337" s="19"/>
      <c r="G337" s="20"/>
      <c r="H337" s="19"/>
      <c r="I337" s="17"/>
    </row>
    <row r="338" spans="1:9">
      <c r="A338" s="17"/>
      <c r="B338" s="17"/>
      <c r="C338" s="17"/>
      <c r="D338" s="18"/>
      <c r="E338" s="19"/>
      <c r="F338" s="19"/>
      <c r="G338" s="20"/>
      <c r="H338" s="19"/>
      <c r="I338" s="17"/>
    </row>
    <row r="339" spans="1:9">
      <c r="A339" s="17"/>
      <c r="B339" s="17"/>
      <c r="C339" s="17"/>
      <c r="D339" s="18"/>
      <c r="E339" s="19"/>
      <c r="F339" s="19"/>
      <c r="G339" s="20"/>
      <c r="H339" s="19"/>
      <c r="I339" s="17"/>
    </row>
    <row r="340" spans="1:9">
      <c r="A340" s="17"/>
      <c r="B340" s="17"/>
      <c r="C340" s="17"/>
      <c r="D340" s="18"/>
      <c r="E340" s="19"/>
      <c r="F340" s="19"/>
      <c r="G340" s="20"/>
      <c r="H340" s="19"/>
      <c r="I340" s="17"/>
    </row>
    <row r="341" spans="1:9">
      <c r="A341" s="17"/>
      <c r="B341" s="17"/>
      <c r="C341" s="17"/>
      <c r="D341" s="18"/>
      <c r="E341" s="19"/>
      <c r="F341" s="19"/>
      <c r="G341" s="20"/>
      <c r="H341" s="19"/>
      <c r="I341" s="17"/>
    </row>
    <row r="342" spans="1:9">
      <c r="A342" s="17"/>
      <c r="B342" s="17"/>
      <c r="C342" s="17"/>
      <c r="D342" s="18"/>
      <c r="E342" s="19"/>
      <c r="F342" s="19"/>
      <c r="G342" s="20"/>
      <c r="H342" s="19"/>
      <c r="I342" s="17"/>
    </row>
    <row r="343" spans="1:9">
      <c r="A343" s="17"/>
      <c r="B343" s="17"/>
      <c r="C343" s="17"/>
      <c r="D343" s="18"/>
      <c r="E343" s="19"/>
      <c r="F343" s="19"/>
      <c r="G343" s="20"/>
      <c r="H343" s="19"/>
      <c r="I343" s="17"/>
    </row>
    <row r="344" spans="1:9">
      <c r="A344" s="17"/>
      <c r="B344" s="17"/>
      <c r="C344" s="17"/>
      <c r="D344" s="18"/>
      <c r="E344" s="19"/>
      <c r="F344" s="19"/>
      <c r="G344" s="20"/>
      <c r="H344" s="19"/>
      <c r="I344" s="17"/>
    </row>
    <row r="345" spans="1:9">
      <c r="A345" s="17"/>
      <c r="B345" s="17"/>
      <c r="C345" s="17"/>
      <c r="D345" s="18"/>
      <c r="E345" s="19"/>
      <c r="F345" s="19"/>
      <c r="G345" s="20"/>
      <c r="H345" s="19"/>
      <c r="I345" s="17"/>
    </row>
    <row r="346" spans="1:9">
      <c r="A346" s="17"/>
      <c r="B346" s="17"/>
      <c r="C346" s="17"/>
      <c r="D346" s="18"/>
      <c r="E346" s="19"/>
      <c r="F346" s="19"/>
      <c r="G346" s="20"/>
      <c r="H346" s="19"/>
      <c r="I346" s="17"/>
    </row>
    <row r="347" spans="1:9">
      <c r="A347" s="17"/>
      <c r="B347" s="17"/>
      <c r="C347" s="17"/>
      <c r="D347" s="18"/>
      <c r="E347" s="19"/>
      <c r="F347" s="19"/>
      <c r="G347" s="20"/>
      <c r="H347" s="19"/>
      <c r="I347" s="17"/>
    </row>
    <row r="348" spans="1:9">
      <c r="A348" s="17"/>
      <c r="B348" s="17"/>
      <c r="C348" s="17"/>
      <c r="D348" s="18"/>
      <c r="E348" s="19"/>
      <c r="F348" s="19"/>
      <c r="G348" s="20"/>
      <c r="H348" s="19"/>
      <c r="I348" s="17"/>
    </row>
    <row r="349" spans="1:9">
      <c r="A349" s="17"/>
      <c r="B349" s="17"/>
      <c r="C349" s="17"/>
      <c r="D349" s="18"/>
      <c r="E349" s="19"/>
      <c r="F349" s="19"/>
      <c r="G349" s="20"/>
      <c r="H349" s="19"/>
      <c r="I349" s="17"/>
    </row>
    <row r="350" spans="1:9">
      <c r="A350" s="17"/>
      <c r="B350" s="17"/>
      <c r="C350" s="17"/>
      <c r="D350" s="18"/>
      <c r="E350" s="19"/>
      <c r="F350" s="19"/>
      <c r="G350" s="20"/>
      <c r="H350" s="19"/>
      <c r="I350" s="17"/>
    </row>
    <row r="351" spans="1:9">
      <c r="A351" s="17"/>
      <c r="B351" s="17"/>
      <c r="C351" s="17"/>
      <c r="D351" s="18"/>
      <c r="E351" s="19"/>
      <c r="F351" s="19"/>
      <c r="G351" s="20"/>
      <c r="H351" s="19"/>
      <c r="I351" s="17"/>
    </row>
    <row r="352" spans="1:9">
      <c r="A352" s="17"/>
      <c r="B352" s="17"/>
      <c r="C352" s="17"/>
      <c r="D352" s="18"/>
      <c r="E352" s="19"/>
      <c r="F352" s="19"/>
      <c r="G352" s="20"/>
      <c r="H352" s="19"/>
      <c r="I352" s="17"/>
    </row>
    <row r="353" spans="1:9">
      <c r="A353" s="17"/>
      <c r="B353" s="17"/>
      <c r="C353" s="17"/>
      <c r="D353" s="18"/>
      <c r="E353" s="19"/>
      <c r="F353" s="19"/>
      <c r="G353" s="20"/>
      <c r="H353" s="19"/>
      <c r="I353" s="17"/>
    </row>
    <row r="354" spans="1:9">
      <c r="A354" s="17"/>
      <c r="B354" s="17"/>
      <c r="C354" s="17"/>
      <c r="D354" s="18"/>
      <c r="E354" s="19"/>
      <c r="F354" s="19"/>
      <c r="G354" s="20"/>
      <c r="H354" s="19"/>
      <c r="I354" s="17"/>
    </row>
    <row r="355" spans="1:9">
      <c r="A355" s="17"/>
      <c r="B355" s="17"/>
      <c r="C355" s="17"/>
      <c r="D355" s="18"/>
      <c r="E355" s="19"/>
      <c r="F355" s="19"/>
      <c r="G355" s="20"/>
      <c r="H355" s="19"/>
      <c r="I355" s="17"/>
    </row>
    <row r="356" spans="1:9">
      <c r="A356" s="17"/>
      <c r="B356" s="17"/>
      <c r="C356" s="17"/>
      <c r="D356" s="18"/>
      <c r="E356" s="19"/>
      <c r="F356" s="19"/>
      <c r="G356" s="20"/>
      <c r="H356" s="19"/>
      <c r="I356" s="17"/>
    </row>
    <row r="357" spans="1:9">
      <c r="A357" s="17"/>
      <c r="B357" s="17"/>
      <c r="C357" s="17"/>
      <c r="D357" s="18"/>
      <c r="E357" s="19"/>
      <c r="F357" s="19"/>
      <c r="G357" s="20"/>
      <c r="H357" s="19"/>
      <c r="I357" s="17"/>
    </row>
    <row r="358" spans="1:9">
      <c r="A358" s="17"/>
      <c r="B358" s="17"/>
      <c r="C358" s="17"/>
      <c r="D358" s="18"/>
      <c r="E358" s="19"/>
      <c r="F358" s="19"/>
      <c r="G358" s="20"/>
      <c r="H358" s="19"/>
      <c r="I358" s="17"/>
    </row>
    <row r="359" spans="1:9">
      <c r="A359" s="17"/>
      <c r="B359" s="17"/>
      <c r="C359" s="17"/>
      <c r="D359" s="18"/>
      <c r="E359" s="19"/>
      <c r="F359" s="19"/>
      <c r="G359" s="20"/>
      <c r="H359" s="19"/>
      <c r="I359" s="17"/>
    </row>
    <row r="360" spans="1:9">
      <c r="A360" s="17"/>
      <c r="B360" s="17"/>
      <c r="C360" s="17"/>
      <c r="D360" s="18"/>
      <c r="E360" s="19"/>
      <c r="F360" s="19"/>
      <c r="G360" s="20"/>
      <c r="H360" s="19"/>
      <c r="I360" s="17"/>
    </row>
    <row r="361" spans="1:9">
      <c r="A361" s="17"/>
      <c r="B361" s="17"/>
      <c r="C361" s="17"/>
      <c r="D361" s="18"/>
      <c r="E361" s="19"/>
      <c r="F361" s="19"/>
      <c r="G361" s="20"/>
      <c r="H361" s="19"/>
      <c r="I361" s="17"/>
    </row>
    <row r="362" spans="1:9">
      <c r="A362" s="17"/>
      <c r="B362" s="17"/>
      <c r="C362" s="17"/>
      <c r="D362" s="18"/>
      <c r="E362" s="19"/>
      <c r="F362" s="19"/>
      <c r="G362" s="20"/>
      <c r="H362" s="19"/>
      <c r="I362" s="17"/>
    </row>
    <row r="363" spans="1:9">
      <c r="A363" s="17"/>
      <c r="B363" s="17"/>
      <c r="C363" s="17"/>
      <c r="D363" s="18"/>
      <c r="E363" s="19"/>
      <c r="F363" s="19"/>
      <c r="G363" s="20"/>
      <c r="H363" s="19"/>
      <c r="I363" s="17"/>
    </row>
    <row r="364" spans="1:9">
      <c r="A364" s="17"/>
      <c r="B364" s="17"/>
      <c r="C364" s="17"/>
      <c r="D364" s="18"/>
      <c r="E364" s="19"/>
      <c r="F364" s="19"/>
      <c r="G364" s="20"/>
      <c r="H364" s="19"/>
      <c r="I364" s="17"/>
    </row>
    <row r="365" spans="1:9">
      <c r="A365" s="17"/>
      <c r="B365" s="17"/>
      <c r="C365" s="17"/>
      <c r="D365" s="18"/>
      <c r="E365" s="19"/>
      <c r="F365" s="19"/>
      <c r="G365" s="20"/>
      <c r="H365" s="19"/>
      <c r="I365" s="17"/>
    </row>
    <row r="366" spans="1:9">
      <c r="A366" s="17"/>
      <c r="B366" s="17"/>
      <c r="C366" s="17"/>
      <c r="D366" s="18"/>
      <c r="E366" s="19"/>
      <c r="F366" s="19"/>
      <c r="G366" s="20"/>
      <c r="H366" s="19"/>
      <c r="I366" s="17"/>
    </row>
    <row r="367" spans="1:9">
      <c r="A367" s="17"/>
      <c r="B367" s="17"/>
      <c r="C367" s="17"/>
      <c r="D367" s="18"/>
      <c r="E367" s="19"/>
      <c r="F367" s="19"/>
      <c r="G367" s="20"/>
      <c r="H367" s="19"/>
      <c r="I367" s="17"/>
    </row>
    <row r="368" spans="1:9">
      <c r="A368" s="17"/>
      <c r="B368" s="17"/>
      <c r="C368" s="17"/>
      <c r="D368" s="18"/>
      <c r="E368" s="19"/>
      <c r="F368" s="19"/>
      <c r="G368" s="20"/>
      <c r="H368" s="19"/>
      <c r="I368" s="17"/>
    </row>
    <row r="369" spans="1:9">
      <c r="A369" s="17"/>
      <c r="B369" s="17"/>
      <c r="C369" s="17"/>
      <c r="D369" s="18"/>
      <c r="E369" s="19"/>
      <c r="F369" s="19"/>
      <c r="G369" s="20"/>
      <c r="H369" s="19"/>
      <c r="I369" s="17"/>
    </row>
    <row r="370" spans="1:9">
      <c r="A370" s="17"/>
      <c r="B370" s="17"/>
      <c r="C370" s="17"/>
      <c r="D370" s="18"/>
      <c r="E370" s="19"/>
      <c r="F370" s="19"/>
      <c r="G370" s="20"/>
      <c r="H370" s="19"/>
      <c r="I370" s="17"/>
    </row>
    <row r="371" spans="1:9">
      <c r="A371" s="17"/>
      <c r="B371" s="17"/>
      <c r="C371" s="17"/>
      <c r="D371" s="18"/>
      <c r="E371" s="19"/>
      <c r="F371" s="19"/>
      <c r="G371" s="20"/>
      <c r="H371" s="19"/>
      <c r="I371" s="17"/>
    </row>
    <row r="372" spans="1:9">
      <c r="A372" s="17"/>
      <c r="B372" s="17"/>
      <c r="C372" s="17"/>
      <c r="D372" s="18"/>
      <c r="E372" s="19"/>
      <c r="F372" s="19"/>
      <c r="G372" s="20"/>
      <c r="H372" s="19"/>
      <c r="I372" s="17"/>
    </row>
    <row r="373" spans="1:9">
      <c r="A373" s="17"/>
      <c r="B373" s="17"/>
      <c r="C373" s="17"/>
      <c r="D373" s="18"/>
      <c r="E373" s="19"/>
      <c r="F373" s="19"/>
      <c r="G373" s="20"/>
      <c r="H373" s="19"/>
      <c r="I373" s="17"/>
    </row>
    <row r="374" spans="1:9">
      <c r="A374" s="17"/>
      <c r="B374" s="17"/>
      <c r="C374" s="17"/>
      <c r="D374" s="18"/>
      <c r="E374" s="19"/>
      <c r="F374" s="19"/>
      <c r="G374" s="20"/>
      <c r="H374" s="19"/>
      <c r="I374" s="17"/>
    </row>
    <row r="375" spans="1:9">
      <c r="A375" s="17"/>
      <c r="B375" s="17"/>
      <c r="C375" s="17"/>
      <c r="D375" s="18"/>
      <c r="E375" s="19"/>
      <c r="F375" s="19"/>
      <c r="G375" s="20"/>
      <c r="H375" s="19"/>
      <c r="I375" s="17"/>
    </row>
    <row r="376" spans="1:9">
      <c r="A376" s="17"/>
      <c r="B376" s="17"/>
      <c r="C376" s="17"/>
      <c r="D376" s="18"/>
      <c r="E376" s="19"/>
      <c r="F376" s="19"/>
      <c r="G376" s="20"/>
      <c r="H376" s="19"/>
      <c r="I376" s="17"/>
    </row>
    <row r="377" spans="1:9">
      <c r="A377" s="17"/>
      <c r="B377" s="17"/>
      <c r="C377" s="17"/>
      <c r="D377" s="18"/>
      <c r="E377" s="19"/>
      <c r="F377" s="19"/>
      <c r="G377" s="20"/>
      <c r="H377" s="19"/>
      <c r="I377" s="17"/>
    </row>
    <row r="378" spans="1:9">
      <c r="A378" s="17"/>
      <c r="B378" s="17"/>
      <c r="C378" s="17"/>
      <c r="D378" s="18"/>
      <c r="E378" s="19"/>
      <c r="F378" s="19"/>
      <c r="G378" s="20"/>
      <c r="H378" s="19"/>
      <c r="I378" s="17"/>
    </row>
    <row r="379" spans="1:9">
      <c r="A379" s="17"/>
      <c r="B379" s="17"/>
      <c r="C379" s="17"/>
      <c r="D379" s="18"/>
      <c r="E379" s="19"/>
      <c r="F379" s="19"/>
      <c r="G379" s="20"/>
      <c r="H379" s="19"/>
      <c r="I379" s="17"/>
    </row>
    <row r="380" spans="1:9">
      <c r="A380" s="17"/>
      <c r="B380" s="17"/>
      <c r="C380" s="17"/>
      <c r="D380" s="18"/>
      <c r="E380" s="19"/>
      <c r="F380" s="19"/>
      <c r="G380" s="20"/>
      <c r="H380" s="19"/>
      <c r="I380" s="17"/>
    </row>
    <row r="381" spans="1:9">
      <c r="A381" s="17"/>
      <c r="B381" s="17"/>
      <c r="C381" s="17"/>
      <c r="D381" s="18"/>
      <c r="E381" s="19"/>
      <c r="F381" s="19"/>
      <c r="G381" s="20"/>
      <c r="H381" s="19"/>
      <c r="I381" s="17"/>
    </row>
    <row r="382" spans="1:9">
      <c r="A382" s="17"/>
      <c r="B382" s="17"/>
      <c r="C382" s="17"/>
      <c r="D382" s="18"/>
      <c r="E382" s="19"/>
      <c r="F382" s="19"/>
      <c r="G382" s="20"/>
      <c r="H382" s="19"/>
      <c r="I382" s="17"/>
    </row>
    <row r="383" spans="1:9">
      <c r="A383" s="17"/>
      <c r="B383" s="17"/>
      <c r="C383" s="17"/>
      <c r="D383" s="18"/>
      <c r="E383" s="19"/>
      <c r="F383" s="19"/>
      <c r="G383" s="20"/>
      <c r="H383" s="19"/>
      <c r="I383" s="17"/>
    </row>
    <row r="384" spans="1:9">
      <c r="A384" s="17"/>
      <c r="B384" s="17"/>
      <c r="C384" s="17"/>
      <c r="D384" s="18"/>
      <c r="E384" s="19"/>
      <c r="F384" s="19"/>
      <c r="G384" s="20"/>
      <c r="H384" s="19"/>
      <c r="I384" s="17"/>
    </row>
    <row r="385" spans="1:9">
      <c r="A385" s="17"/>
      <c r="B385" s="17"/>
      <c r="C385" s="17"/>
      <c r="D385" s="18"/>
      <c r="E385" s="19"/>
      <c r="F385" s="19"/>
      <c r="G385" s="20"/>
      <c r="H385" s="19"/>
      <c r="I385" s="17"/>
    </row>
    <row r="386" spans="1:9">
      <c r="A386" s="17"/>
      <c r="B386" s="17"/>
      <c r="C386" s="17"/>
      <c r="D386" s="18"/>
      <c r="E386" s="19"/>
      <c r="F386" s="19"/>
      <c r="G386" s="20"/>
      <c r="H386" s="19"/>
      <c r="I386" s="17"/>
    </row>
    <row r="387" spans="1:9">
      <c r="A387" s="17"/>
      <c r="B387" s="17"/>
      <c r="C387" s="17"/>
      <c r="D387" s="18"/>
      <c r="E387" s="19"/>
      <c r="F387" s="19"/>
      <c r="G387" s="20"/>
      <c r="H387" s="19"/>
      <c r="I387" s="17"/>
    </row>
    <row r="388" spans="1:9">
      <c r="A388" s="17"/>
      <c r="B388" s="17"/>
      <c r="C388" s="17"/>
      <c r="D388" s="18"/>
      <c r="E388" s="19"/>
      <c r="F388" s="19"/>
      <c r="G388" s="20"/>
      <c r="H388" s="19"/>
      <c r="I388" s="17"/>
    </row>
    <row r="389" spans="1:9">
      <c r="A389" s="17"/>
      <c r="B389" s="17"/>
      <c r="C389" s="17"/>
      <c r="D389" s="18"/>
      <c r="E389" s="19"/>
      <c r="F389" s="19"/>
      <c r="G389" s="20"/>
      <c r="H389" s="19"/>
      <c r="I389" s="17"/>
    </row>
    <row r="390" spans="1:9">
      <c r="A390" s="17"/>
      <c r="B390" s="17"/>
      <c r="C390" s="17"/>
      <c r="D390" s="18"/>
      <c r="E390" s="19"/>
      <c r="F390" s="19"/>
      <c r="G390" s="20"/>
      <c r="H390" s="19"/>
      <c r="I390" s="17"/>
    </row>
    <row r="391" spans="1:9">
      <c r="A391" s="17"/>
      <c r="B391" s="17"/>
      <c r="C391" s="17"/>
      <c r="D391" s="18"/>
      <c r="E391" s="19"/>
      <c r="F391" s="19"/>
      <c r="G391" s="20"/>
      <c r="H391" s="19"/>
      <c r="I391" s="17"/>
    </row>
    <row r="392" spans="1:9">
      <c r="A392" s="17"/>
      <c r="B392" s="17"/>
      <c r="C392" s="17"/>
      <c r="D392" s="18"/>
      <c r="E392" s="19"/>
      <c r="F392" s="19"/>
      <c r="G392" s="20"/>
      <c r="H392" s="19"/>
      <c r="I392" s="17"/>
    </row>
    <row r="393" spans="1:9">
      <c r="A393" s="17"/>
      <c r="B393" s="17"/>
      <c r="C393" s="17"/>
      <c r="D393" s="18"/>
      <c r="E393" s="19"/>
      <c r="F393" s="19"/>
      <c r="G393" s="20"/>
      <c r="H393" s="19"/>
      <c r="I393" s="17"/>
    </row>
    <row r="394" spans="1:9">
      <c r="A394" s="17"/>
      <c r="B394" s="17"/>
      <c r="C394" s="17"/>
      <c r="D394" s="18"/>
      <c r="E394" s="19"/>
      <c r="F394" s="19"/>
      <c r="G394" s="20"/>
      <c r="H394" s="19"/>
      <c r="I394" s="17"/>
    </row>
    <row r="395" spans="1:9">
      <c r="A395" s="17"/>
      <c r="B395" s="17"/>
      <c r="C395" s="17"/>
      <c r="D395" s="18"/>
      <c r="E395" s="19"/>
      <c r="F395" s="19"/>
      <c r="G395" s="20"/>
      <c r="H395" s="19"/>
      <c r="I395" s="17"/>
    </row>
    <row r="396" spans="1:9">
      <c r="A396" s="17"/>
      <c r="B396" s="17"/>
      <c r="C396" s="17"/>
      <c r="D396" s="18"/>
      <c r="E396" s="19"/>
      <c r="F396" s="19"/>
      <c r="G396" s="20"/>
      <c r="H396" s="19"/>
      <c r="I396" s="17"/>
    </row>
    <row r="397" spans="1:9">
      <c r="A397" s="17"/>
      <c r="B397" s="17"/>
      <c r="C397" s="17"/>
      <c r="D397" s="18"/>
      <c r="E397" s="19"/>
      <c r="F397" s="19"/>
      <c r="G397" s="20"/>
      <c r="H397" s="19"/>
      <c r="I397" s="17"/>
    </row>
    <row r="398" spans="1:9">
      <c r="A398" s="17"/>
      <c r="B398" s="17"/>
      <c r="C398" s="17"/>
      <c r="D398" s="18"/>
      <c r="E398" s="19"/>
      <c r="F398" s="19"/>
      <c r="G398" s="20"/>
      <c r="H398" s="19"/>
      <c r="I398" s="17"/>
    </row>
    <row r="399" spans="1:9">
      <c r="A399" s="17"/>
      <c r="B399" s="17"/>
      <c r="C399" s="17"/>
      <c r="D399" s="18"/>
      <c r="E399" s="19"/>
      <c r="F399" s="19"/>
      <c r="G399" s="20"/>
      <c r="H399" s="19"/>
      <c r="I399" s="17"/>
    </row>
    <row r="400" spans="1:9">
      <c r="A400" s="17"/>
      <c r="B400" s="17"/>
      <c r="C400" s="17"/>
      <c r="D400" s="18"/>
      <c r="E400" s="19"/>
      <c r="F400" s="19"/>
      <c r="G400" s="20"/>
      <c r="H400" s="19"/>
      <c r="I400" s="17"/>
    </row>
    <row r="401" spans="1:9">
      <c r="A401" s="17"/>
      <c r="B401" s="17"/>
      <c r="C401" s="17"/>
      <c r="D401" s="18"/>
      <c r="E401" s="19"/>
      <c r="F401" s="19"/>
      <c r="G401" s="20"/>
      <c r="H401" s="19"/>
      <c r="I401" s="17"/>
    </row>
    <row r="402" spans="1:9">
      <c r="A402" s="17"/>
      <c r="B402" s="17"/>
      <c r="C402" s="17"/>
      <c r="D402" s="18"/>
      <c r="E402" s="19"/>
      <c r="F402" s="19"/>
      <c r="G402" s="20"/>
      <c r="H402" s="19"/>
      <c r="I402" s="17"/>
    </row>
    <row r="403" spans="1:9">
      <c r="A403" s="17"/>
      <c r="B403" s="17"/>
      <c r="C403" s="17"/>
      <c r="D403" s="18"/>
      <c r="E403" s="19"/>
      <c r="F403" s="19"/>
      <c r="G403" s="20"/>
      <c r="H403" s="19"/>
      <c r="I403" s="17"/>
    </row>
    <row r="404" spans="1:9">
      <c r="A404" s="17"/>
      <c r="B404" s="17"/>
      <c r="C404" s="17"/>
      <c r="D404" s="18"/>
      <c r="E404" s="19"/>
      <c r="F404" s="19"/>
      <c r="G404" s="20"/>
      <c r="H404" s="19"/>
      <c r="I404" s="17"/>
    </row>
    <row r="405" spans="1:9">
      <c r="A405" s="17"/>
      <c r="B405" s="17"/>
      <c r="C405" s="17"/>
      <c r="D405" s="18"/>
      <c r="E405" s="19"/>
      <c r="F405" s="19"/>
      <c r="G405" s="20"/>
      <c r="H405" s="19"/>
      <c r="I405" s="17"/>
    </row>
    <row r="406" spans="1:9">
      <c r="A406" s="17"/>
      <c r="B406" s="17"/>
      <c r="C406" s="17"/>
      <c r="D406" s="18"/>
      <c r="E406" s="19"/>
      <c r="F406" s="19"/>
      <c r="G406" s="20"/>
      <c r="H406" s="19"/>
      <c r="I406" s="17"/>
    </row>
    <row r="407" spans="1:9">
      <c r="A407" s="17"/>
      <c r="B407" s="17"/>
      <c r="C407" s="17"/>
      <c r="D407" s="18"/>
      <c r="E407" s="19"/>
      <c r="F407" s="19"/>
      <c r="G407" s="20"/>
      <c r="H407" s="19"/>
      <c r="I407" s="17"/>
    </row>
    <row r="408" spans="1:9">
      <c r="A408" s="17"/>
      <c r="B408" s="17"/>
      <c r="C408" s="17"/>
      <c r="D408" s="18"/>
      <c r="E408" s="19"/>
      <c r="F408" s="19"/>
      <c r="G408" s="20"/>
      <c r="H408" s="19"/>
      <c r="I408" s="17"/>
    </row>
    <row r="409" spans="1:9">
      <c r="A409" s="17"/>
      <c r="B409" s="17"/>
      <c r="C409" s="17"/>
      <c r="D409" s="18"/>
      <c r="E409" s="19"/>
      <c r="F409" s="19"/>
      <c r="G409" s="20"/>
      <c r="H409" s="19"/>
      <c r="I409" s="17"/>
    </row>
    <row r="410" spans="1:9">
      <c r="A410" s="17"/>
      <c r="B410" s="17"/>
      <c r="C410" s="17"/>
      <c r="D410" s="18"/>
      <c r="E410" s="19"/>
      <c r="F410" s="19"/>
      <c r="G410" s="20"/>
      <c r="H410" s="19"/>
      <c r="I410" s="17"/>
    </row>
    <row r="411" spans="1:9">
      <c r="A411" s="17"/>
      <c r="B411" s="17"/>
      <c r="C411" s="17"/>
      <c r="D411" s="18"/>
      <c r="E411" s="19"/>
      <c r="F411" s="19"/>
      <c r="G411" s="20"/>
      <c r="H411" s="19"/>
      <c r="I411" s="17"/>
    </row>
    <row r="412" spans="1:9">
      <c r="A412" s="17"/>
      <c r="B412" s="17"/>
      <c r="C412" s="17"/>
      <c r="D412" s="18"/>
      <c r="E412" s="19"/>
      <c r="F412" s="19"/>
      <c r="G412" s="20"/>
      <c r="H412" s="19"/>
      <c r="I412" s="17"/>
    </row>
    <row r="413" spans="1:9">
      <c r="A413" s="17"/>
      <c r="B413" s="17"/>
      <c r="C413" s="17"/>
      <c r="D413" s="18"/>
      <c r="E413" s="19"/>
      <c r="F413" s="19"/>
      <c r="G413" s="20"/>
      <c r="H413" s="19"/>
      <c r="I413" s="17"/>
    </row>
    <row r="414" spans="1:9">
      <c r="A414" s="17"/>
      <c r="B414" s="17"/>
      <c r="C414" s="17"/>
      <c r="D414" s="18"/>
      <c r="E414" s="19"/>
      <c r="F414" s="19"/>
      <c r="G414" s="20"/>
      <c r="H414" s="19"/>
      <c r="I414" s="17"/>
    </row>
    <row r="415" spans="1:9">
      <c r="A415" s="17"/>
      <c r="B415" s="17"/>
      <c r="C415" s="17"/>
      <c r="D415" s="18"/>
      <c r="E415" s="19"/>
      <c r="F415" s="19"/>
      <c r="G415" s="20"/>
      <c r="H415" s="19"/>
      <c r="I415" s="17"/>
    </row>
    <row r="416" spans="1:9">
      <c r="A416" s="17"/>
      <c r="B416" s="17"/>
      <c r="C416" s="17"/>
      <c r="D416" s="18"/>
      <c r="E416" s="19"/>
      <c r="F416" s="19"/>
      <c r="G416" s="20"/>
      <c r="H416" s="19"/>
      <c r="I416" s="17"/>
    </row>
    <row r="417" spans="1:9">
      <c r="A417" s="17"/>
      <c r="B417" s="17"/>
      <c r="C417" s="17"/>
      <c r="D417" s="18"/>
      <c r="E417" s="19"/>
      <c r="F417" s="19"/>
      <c r="G417" s="20"/>
      <c r="H417" s="19"/>
      <c r="I417" s="17"/>
    </row>
    <row r="418" spans="1:9">
      <c r="A418" s="17"/>
      <c r="B418" s="17"/>
      <c r="C418" s="17"/>
      <c r="D418" s="18"/>
      <c r="E418" s="19"/>
      <c r="F418" s="19"/>
      <c r="G418" s="20"/>
      <c r="H418" s="19"/>
      <c r="I418" s="17"/>
    </row>
    <row r="419" spans="1:9">
      <c r="A419" s="17"/>
      <c r="B419" s="17"/>
      <c r="C419" s="17"/>
      <c r="D419" s="18"/>
      <c r="E419" s="19"/>
      <c r="F419" s="19"/>
      <c r="G419" s="20"/>
      <c r="H419" s="19"/>
      <c r="I419" s="17"/>
    </row>
    <row r="420" spans="1:9">
      <c r="A420" s="17"/>
      <c r="B420" s="17"/>
      <c r="C420" s="17"/>
      <c r="D420" s="18"/>
      <c r="E420" s="19"/>
      <c r="F420" s="19"/>
      <c r="G420" s="20"/>
      <c r="H420" s="19"/>
      <c r="I420" s="17"/>
    </row>
    <row r="421" spans="1:9">
      <c r="A421" s="17"/>
      <c r="B421" s="17"/>
      <c r="C421" s="17"/>
      <c r="D421" s="18"/>
      <c r="E421" s="19"/>
      <c r="F421" s="19"/>
      <c r="G421" s="20"/>
      <c r="H421" s="19"/>
      <c r="I421" s="17"/>
    </row>
    <row r="422" spans="1:9">
      <c r="A422" s="17"/>
      <c r="B422" s="17"/>
      <c r="C422" s="17"/>
      <c r="D422" s="18"/>
      <c r="E422" s="19"/>
      <c r="F422" s="19"/>
      <c r="G422" s="20"/>
      <c r="H422" s="19"/>
      <c r="I422" s="17"/>
    </row>
    <row r="423" spans="1:9">
      <c r="A423" s="17"/>
      <c r="B423" s="17"/>
      <c r="C423" s="17"/>
      <c r="D423" s="18"/>
      <c r="E423" s="19"/>
      <c r="F423" s="19"/>
      <c r="G423" s="20"/>
      <c r="H423" s="19"/>
      <c r="I423" s="17"/>
    </row>
    <row r="424" spans="1:9">
      <c r="A424" s="17"/>
      <c r="B424" s="17"/>
      <c r="C424" s="17"/>
      <c r="D424" s="18"/>
      <c r="E424" s="19"/>
      <c r="F424" s="19"/>
      <c r="G424" s="20"/>
      <c r="H424" s="19"/>
      <c r="I424" s="17"/>
    </row>
    <row r="425" spans="1:9">
      <c r="A425" s="17"/>
      <c r="B425" s="17"/>
      <c r="C425" s="17"/>
      <c r="D425" s="18"/>
      <c r="E425" s="19"/>
      <c r="F425" s="19"/>
      <c r="G425" s="20"/>
      <c r="H425" s="19"/>
      <c r="I425" s="17"/>
    </row>
    <row r="426" spans="1:9">
      <c r="A426" s="17"/>
      <c r="B426" s="17"/>
      <c r="C426" s="17"/>
      <c r="D426" s="18"/>
      <c r="E426" s="19"/>
      <c r="F426" s="19"/>
      <c r="G426" s="20"/>
      <c r="H426" s="19"/>
      <c r="I426" s="17"/>
    </row>
    <row r="427" spans="1:9">
      <c r="A427" s="17"/>
      <c r="B427" s="17"/>
      <c r="C427" s="17"/>
      <c r="D427" s="18"/>
      <c r="E427" s="19"/>
      <c r="F427" s="19"/>
      <c r="G427" s="20"/>
      <c r="H427" s="19"/>
      <c r="I427" s="17"/>
    </row>
    <row r="428" spans="1:9">
      <c r="A428" s="17"/>
      <c r="B428" s="17"/>
      <c r="C428" s="17"/>
      <c r="D428" s="18"/>
      <c r="E428" s="19"/>
      <c r="F428" s="19"/>
      <c r="G428" s="20"/>
      <c r="H428" s="19"/>
      <c r="I428" s="17"/>
    </row>
    <row r="429" spans="1:9">
      <c r="A429" s="17"/>
      <c r="B429" s="17"/>
      <c r="C429" s="17"/>
      <c r="D429" s="18"/>
      <c r="E429" s="19"/>
      <c r="F429" s="19"/>
      <c r="G429" s="20"/>
      <c r="H429" s="19"/>
      <c r="I429" s="17"/>
    </row>
    <row r="430" spans="1:9">
      <c r="A430" s="17"/>
      <c r="B430" s="17"/>
      <c r="C430" s="17"/>
      <c r="D430" s="18"/>
      <c r="E430" s="19"/>
      <c r="F430" s="19"/>
      <c r="G430" s="20"/>
      <c r="H430" s="19"/>
      <c r="I430" s="17"/>
    </row>
    <row r="431" spans="1:9">
      <c r="A431" s="17"/>
      <c r="B431" s="17"/>
      <c r="C431" s="17"/>
      <c r="D431" s="18"/>
      <c r="E431" s="19"/>
      <c r="F431" s="19"/>
      <c r="G431" s="20"/>
      <c r="H431" s="19"/>
      <c r="I431" s="17"/>
    </row>
    <row r="432" spans="1:9">
      <c r="A432" s="17"/>
      <c r="B432" s="17"/>
      <c r="C432" s="17"/>
      <c r="D432" s="18"/>
      <c r="E432" s="19"/>
      <c r="F432" s="19"/>
      <c r="G432" s="20"/>
      <c r="H432" s="19"/>
      <c r="I432" s="17"/>
    </row>
    <row r="433" spans="1:9">
      <c r="A433" s="17"/>
      <c r="B433" s="17"/>
      <c r="C433" s="17"/>
      <c r="D433" s="18"/>
      <c r="E433" s="19"/>
      <c r="F433" s="19"/>
      <c r="G433" s="20"/>
      <c r="H433" s="19"/>
      <c r="I433" s="17"/>
    </row>
    <row r="434" spans="1:9">
      <c r="A434" s="17"/>
      <c r="B434" s="17"/>
      <c r="C434" s="17"/>
      <c r="D434" s="18"/>
      <c r="E434" s="19"/>
      <c r="F434" s="19"/>
      <c r="G434" s="20"/>
      <c r="H434" s="19"/>
      <c r="I434" s="17"/>
    </row>
    <row r="435" spans="1:9">
      <c r="A435" s="17"/>
      <c r="B435" s="17"/>
      <c r="C435" s="17"/>
      <c r="D435" s="18"/>
      <c r="E435" s="19"/>
      <c r="F435" s="19"/>
      <c r="G435" s="20"/>
      <c r="H435" s="19"/>
      <c r="I435" s="17"/>
    </row>
    <row r="436" spans="1:9">
      <c r="A436" s="17"/>
      <c r="B436" s="17"/>
      <c r="C436" s="17"/>
      <c r="D436" s="18"/>
      <c r="E436" s="19"/>
      <c r="F436" s="19"/>
      <c r="G436" s="20"/>
      <c r="H436" s="19"/>
      <c r="I436" s="17"/>
    </row>
    <row r="437" spans="1:9">
      <c r="A437" s="17"/>
      <c r="B437" s="17"/>
      <c r="C437" s="17"/>
      <c r="D437" s="18"/>
      <c r="E437" s="19"/>
      <c r="F437" s="19"/>
      <c r="G437" s="20"/>
      <c r="H437" s="19"/>
      <c r="I437" s="17"/>
    </row>
    <row r="438" spans="1:9">
      <c r="A438" s="17"/>
      <c r="B438" s="17"/>
      <c r="C438" s="17"/>
      <c r="D438" s="18"/>
      <c r="E438" s="19"/>
      <c r="F438" s="19"/>
      <c r="G438" s="20"/>
      <c r="H438" s="19"/>
      <c r="I438" s="17"/>
    </row>
    <row r="439" spans="1:9">
      <c r="A439" s="17"/>
      <c r="B439" s="17"/>
      <c r="C439" s="17"/>
      <c r="D439" s="18"/>
      <c r="E439" s="19"/>
      <c r="F439" s="19"/>
      <c r="G439" s="20"/>
      <c r="H439" s="19"/>
      <c r="I439" s="17"/>
    </row>
    <row r="440" spans="1:9">
      <c r="A440" s="17"/>
      <c r="B440" s="17"/>
      <c r="C440" s="17"/>
      <c r="D440" s="18"/>
      <c r="E440" s="19"/>
      <c r="F440" s="19"/>
      <c r="G440" s="20"/>
      <c r="H440" s="19"/>
      <c r="I440" s="17"/>
    </row>
    <row r="441" spans="1:9">
      <c r="A441" s="17"/>
      <c r="B441" s="17"/>
      <c r="C441" s="17"/>
      <c r="D441" s="18"/>
      <c r="E441" s="19"/>
      <c r="F441" s="19"/>
      <c r="G441" s="20"/>
      <c r="H441" s="19"/>
      <c r="I441" s="17"/>
    </row>
    <row r="442" spans="1:9">
      <c r="A442" s="17"/>
      <c r="B442" s="17"/>
      <c r="C442" s="17"/>
      <c r="D442" s="18"/>
      <c r="E442" s="19"/>
      <c r="F442" s="19"/>
      <c r="G442" s="20"/>
      <c r="H442" s="19"/>
      <c r="I442" s="17"/>
    </row>
    <row r="443" spans="1:9">
      <c r="A443" s="17"/>
      <c r="B443" s="17"/>
      <c r="C443" s="17"/>
      <c r="D443" s="18"/>
      <c r="E443" s="19"/>
      <c r="F443" s="19"/>
      <c r="G443" s="20"/>
      <c r="H443" s="19"/>
      <c r="I443" s="17"/>
    </row>
    <row r="444" spans="1:9">
      <c r="A444" s="17"/>
      <c r="B444" s="17"/>
      <c r="C444" s="17"/>
      <c r="D444" s="18"/>
      <c r="E444" s="19"/>
      <c r="F444" s="19"/>
      <c r="G444" s="20"/>
      <c r="H444" s="19"/>
      <c r="I444" s="17"/>
    </row>
    <row r="445" spans="1:9">
      <c r="A445" s="17"/>
      <c r="B445" s="17"/>
      <c r="C445" s="17"/>
      <c r="D445" s="18"/>
      <c r="E445" s="19"/>
      <c r="F445" s="19"/>
      <c r="G445" s="20"/>
      <c r="H445" s="19"/>
      <c r="I445" s="17"/>
    </row>
    <row r="446" spans="1:9">
      <c r="A446" s="17"/>
      <c r="B446" s="17"/>
      <c r="C446" s="17"/>
      <c r="D446" s="18"/>
      <c r="E446" s="19"/>
      <c r="F446" s="19"/>
      <c r="G446" s="20"/>
      <c r="H446" s="19"/>
      <c r="I446" s="17"/>
    </row>
    <row r="447" spans="1:9">
      <c r="A447" s="17"/>
      <c r="B447" s="17"/>
      <c r="C447" s="17"/>
      <c r="D447" s="18"/>
      <c r="E447" s="19"/>
      <c r="F447" s="19"/>
      <c r="G447" s="20"/>
      <c r="H447" s="19"/>
      <c r="I447" s="17"/>
    </row>
    <row r="448" spans="1:9">
      <c r="A448" s="17"/>
      <c r="B448" s="17"/>
      <c r="C448" s="17"/>
      <c r="D448" s="18"/>
      <c r="E448" s="19"/>
      <c r="F448" s="19"/>
      <c r="G448" s="20"/>
      <c r="H448" s="19"/>
      <c r="I448" s="17"/>
    </row>
    <row r="449" spans="1:9">
      <c r="A449" s="17"/>
      <c r="B449" s="17"/>
      <c r="C449" s="17"/>
      <c r="D449" s="18"/>
      <c r="E449" s="19"/>
      <c r="F449" s="19"/>
      <c r="G449" s="20"/>
      <c r="H449" s="19"/>
      <c r="I449" s="17"/>
    </row>
    <row r="450" spans="1:9">
      <c r="A450" s="17"/>
      <c r="B450" s="17"/>
      <c r="C450" s="17"/>
      <c r="D450" s="18"/>
      <c r="E450" s="19"/>
      <c r="F450" s="19"/>
      <c r="G450" s="20"/>
      <c r="H450" s="19"/>
      <c r="I450" s="17"/>
    </row>
    <row r="451" spans="1:9">
      <c r="A451" s="17"/>
      <c r="B451" s="17"/>
      <c r="C451" s="17"/>
      <c r="D451" s="18"/>
      <c r="E451" s="19"/>
      <c r="F451" s="19"/>
      <c r="G451" s="20"/>
      <c r="H451" s="19"/>
      <c r="I451" s="17"/>
    </row>
    <row r="452" spans="1:9">
      <c r="A452" s="17"/>
      <c r="B452" s="17"/>
      <c r="C452" s="17"/>
      <c r="D452" s="18"/>
      <c r="E452" s="19"/>
      <c r="F452" s="19"/>
      <c r="G452" s="20"/>
      <c r="H452" s="19"/>
      <c r="I452" s="17"/>
    </row>
    <row r="453" spans="1:9">
      <c r="A453" s="17"/>
      <c r="B453" s="17"/>
      <c r="C453" s="17"/>
      <c r="D453" s="18"/>
      <c r="E453" s="19"/>
      <c r="F453" s="19"/>
      <c r="G453" s="20"/>
      <c r="H453" s="19"/>
      <c r="I453" s="17"/>
    </row>
    <row r="454" spans="1:9">
      <c r="A454" s="17"/>
      <c r="B454" s="17"/>
      <c r="C454" s="17"/>
      <c r="D454" s="18"/>
      <c r="E454" s="19"/>
      <c r="F454" s="19"/>
      <c r="G454" s="20"/>
      <c r="H454" s="19"/>
      <c r="I454" s="17"/>
    </row>
    <row r="455" spans="1:9">
      <c r="A455" s="17"/>
      <c r="B455" s="17"/>
      <c r="C455" s="17"/>
      <c r="D455" s="18"/>
      <c r="E455" s="19"/>
      <c r="F455" s="19"/>
      <c r="G455" s="20"/>
      <c r="H455" s="19"/>
      <c r="I455" s="17"/>
    </row>
    <row r="456" spans="1:9">
      <c r="A456" s="17"/>
      <c r="B456" s="17"/>
      <c r="C456" s="17"/>
      <c r="D456" s="18"/>
      <c r="E456" s="19"/>
      <c r="F456" s="19"/>
      <c r="G456" s="20"/>
      <c r="H456" s="19"/>
      <c r="I456" s="17"/>
    </row>
    <row r="457" spans="1:9">
      <c r="A457" s="17"/>
      <c r="B457" s="17"/>
      <c r="C457" s="17"/>
      <c r="D457" s="18"/>
      <c r="E457" s="19"/>
      <c r="F457" s="19"/>
      <c r="G457" s="20"/>
      <c r="H457" s="19"/>
      <c r="I457" s="17"/>
    </row>
    <row r="458" spans="1:9">
      <c r="A458" s="17"/>
      <c r="B458" s="17"/>
      <c r="C458" s="17"/>
      <c r="D458" s="18"/>
      <c r="E458" s="19"/>
      <c r="F458" s="19"/>
      <c r="G458" s="20"/>
      <c r="H458" s="19"/>
      <c r="I458" s="17"/>
    </row>
    <row r="459" spans="1:9">
      <c r="A459" s="17"/>
      <c r="B459" s="17"/>
      <c r="C459" s="17"/>
      <c r="D459" s="18"/>
      <c r="E459" s="19"/>
      <c r="F459" s="19"/>
      <c r="G459" s="20"/>
      <c r="H459" s="19"/>
      <c r="I459" s="17"/>
    </row>
    <row r="460" spans="1:9">
      <c r="A460" s="17"/>
      <c r="B460" s="17"/>
      <c r="C460" s="17"/>
      <c r="D460" s="18"/>
      <c r="E460" s="19"/>
      <c r="F460" s="19"/>
      <c r="G460" s="20"/>
      <c r="H460" s="19"/>
      <c r="I460" s="17"/>
    </row>
    <row r="461" spans="1:9">
      <c r="A461" s="17"/>
      <c r="B461" s="17"/>
      <c r="C461" s="17"/>
      <c r="D461" s="18"/>
      <c r="E461" s="19"/>
      <c r="F461" s="19"/>
      <c r="G461" s="20"/>
      <c r="H461" s="19"/>
      <c r="I461" s="17"/>
    </row>
    <row r="462" spans="1:9">
      <c r="A462" s="17"/>
      <c r="B462" s="17"/>
      <c r="C462" s="17"/>
      <c r="D462" s="18"/>
      <c r="E462" s="19"/>
      <c r="F462" s="19"/>
      <c r="G462" s="20"/>
      <c r="H462" s="19"/>
      <c r="I462" s="17"/>
    </row>
    <row r="463" spans="1:9">
      <c r="A463" s="17"/>
      <c r="B463" s="17"/>
      <c r="C463" s="17"/>
      <c r="D463" s="18"/>
      <c r="E463" s="19"/>
      <c r="F463" s="19"/>
      <c r="G463" s="20"/>
      <c r="H463" s="19"/>
      <c r="I463" s="17"/>
    </row>
    <row r="464" spans="1:9">
      <c r="A464" s="17"/>
      <c r="B464" s="17"/>
      <c r="C464" s="17"/>
      <c r="D464" s="18"/>
      <c r="E464" s="19"/>
      <c r="F464" s="19"/>
      <c r="G464" s="20"/>
      <c r="H464" s="19"/>
      <c r="I464" s="17"/>
    </row>
    <row r="465" spans="1:9">
      <c r="A465" s="17"/>
      <c r="B465" s="17"/>
      <c r="C465" s="17"/>
      <c r="D465" s="18"/>
      <c r="E465" s="19"/>
      <c r="F465" s="19"/>
      <c r="G465" s="20"/>
      <c r="H465" s="19"/>
      <c r="I465" s="17"/>
    </row>
    <row r="466" spans="1:9">
      <c r="A466" s="17"/>
      <c r="B466" s="17"/>
      <c r="C466" s="17"/>
      <c r="D466" s="18"/>
      <c r="E466" s="19"/>
      <c r="F466" s="19"/>
      <c r="G466" s="20"/>
      <c r="H466" s="19"/>
      <c r="I466" s="17"/>
    </row>
    <row r="467" spans="1:9">
      <c r="A467" s="17"/>
      <c r="B467" s="17"/>
      <c r="C467" s="17"/>
      <c r="D467" s="18"/>
      <c r="E467" s="19"/>
      <c r="F467" s="19"/>
      <c r="G467" s="20"/>
      <c r="H467" s="19"/>
      <c r="I467" s="17"/>
    </row>
    <row r="468" spans="1:9">
      <c r="A468" s="17"/>
      <c r="B468" s="17"/>
      <c r="C468" s="17"/>
      <c r="D468" s="18"/>
      <c r="E468" s="19"/>
      <c r="F468" s="19"/>
      <c r="G468" s="20"/>
      <c r="H468" s="19"/>
      <c r="I468" s="17"/>
    </row>
    <row r="469" spans="1:9">
      <c r="A469" s="17"/>
      <c r="B469" s="17"/>
      <c r="C469" s="17"/>
      <c r="D469" s="18"/>
      <c r="E469" s="19"/>
      <c r="F469" s="19"/>
      <c r="G469" s="20"/>
      <c r="H469" s="19"/>
      <c r="I469" s="17"/>
    </row>
    <row r="470" spans="1:9">
      <c r="A470" s="17"/>
      <c r="B470" s="17"/>
      <c r="C470" s="17"/>
      <c r="D470" s="18"/>
      <c r="E470" s="19"/>
      <c r="F470" s="19"/>
      <c r="G470" s="20"/>
      <c r="H470" s="19"/>
      <c r="I470" s="17"/>
    </row>
    <row r="471" spans="1:9">
      <c r="A471" s="17"/>
      <c r="B471" s="17"/>
      <c r="C471" s="17"/>
      <c r="D471" s="18"/>
      <c r="E471" s="19"/>
      <c r="F471" s="19"/>
      <c r="G471" s="20"/>
      <c r="H471" s="19"/>
      <c r="I471" s="17"/>
    </row>
    <row r="472" spans="1:9">
      <c r="A472" s="17"/>
      <c r="B472" s="17"/>
      <c r="C472" s="17"/>
      <c r="D472" s="18"/>
      <c r="E472" s="19"/>
      <c r="F472" s="19"/>
      <c r="G472" s="20"/>
      <c r="H472" s="19"/>
      <c r="I472" s="17"/>
    </row>
    <row r="473" spans="1:9">
      <c r="A473" s="17"/>
      <c r="B473" s="17"/>
      <c r="C473" s="17"/>
      <c r="D473" s="18"/>
      <c r="E473" s="19"/>
      <c r="F473" s="19"/>
      <c r="G473" s="20"/>
      <c r="H473" s="19"/>
      <c r="I473" s="17"/>
    </row>
    <row r="474" spans="1:9">
      <c r="A474" s="17"/>
      <c r="B474" s="17"/>
      <c r="C474" s="17"/>
      <c r="D474" s="18"/>
      <c r="E474" s="19"/>
      <c r="F474" s="19"/>
      <c r="G474" s="20"/>
      <c r="H474" s="19"/>
      <c r="I474" s="17"/>
    </row>
    <row r="475" spans="1:9">
      <c r="A475" s="17"/>
      <c r="B475" s="17"/>
      <c r="C475" s="17"/>
      <c r="D475" s="18"/>
      <c r="E475" s="19"/>
      <c r="F475" s="19"/>
      <c r="G475" s="20"/>
      <c r="H475" s="19"/>
      <c r="I475" s="17"/>
    </row>
    <row r="476" spans="1:9">
      <c r="A476" s="17"/>
      <c r="B476" s="17"/>
      <c r="C476" s="17"/>
      <c r="D476" s="18"/>
      <c r="E476" s="19"/>
      <c r="F476" s="19"/>
      <c r="G476" s="20"/>
      <c r="H476" s="19"/>
      <c r="I476" s="17"/>
    </row>
    <row r="477" spans="1:9">
      <c r="A477" s="17"/>
      <c r="B477" s="17"/>
      <c r="C477" s="17"/>
      <c r="D477" s="18"/>
      <c r="E477" s="19"/>
      <c r="F477" s="19"/>
      <c r="G477" s="20"/>
      <c r="H477" s="19"/>
      <c r="I477" s="17"/>
    </row>
    <row r="478" spans="1:9">
      <c r="A478" s="17"/>
      <c r="B478" s="17"/>
      <c r="C478" s="17"/>
      <c r="D478" s="18"/>
      <c r="E478" s="19"/>
      <c r="F478" s="19"/>
      <c r="G478" s="20"/>
      <c r="H478" s="19"/>
      <c r="I478" s="17"/>
    </row>
    <row r="479" spans="1:9">
      <c r="A479" s="17"/>
      <c r="B479" s="17"/>
      <c r="C479" s="17"/>
      <c r="D479" s="18"/>
      <c r="E479" s="19"/>
      <c r="F479" s="19"/>
      <c r="G479" s="20"/>
      <c r="H479" s="19"/>
      <c r="I479" s="17"/>
    </row>
    <row r="480" spans="1:9">
      <c r="A480" s="17"/>
      <c r="B480" s="17"/>
      <c r="C480" s="17"/>
      <c r="D480" s="18"/>
      <c r="E480" s="19"/>
      <c r="F480" s="19"/>
      <c r="G480" s="20"/>
      <c r="H480" s="19"/>
      <c r="I480" s="17"/>
    </row>
    <row r="481" spans="1:9">
      <c r="A481" s="17"/>
      <c r="B481" s="17"/>
      <c r="C481" s="17"/>
      <c r="D481" s="18"/>
      <c r="E481" s="19"/>
      <c r="F481" s="19"/>
      <c r="G481" s="20"/>
      <c r="H481" s="19"/>
      <c r="I481" s="17"/>
    </row>
    <row r="482" spans="1:9">
      <c r="A482" s="17"/>
      <c r="B482" s="17"/>
      <c r="C482" s="17"/>
      <c r="D482" s="18"/>
      <c r="E482" s="19"/>
      <c r="F482" s="19"/>
      <c r="G482" s="20"/>
      <c r="H482" s="19"/>
      <c r="I482" s="17"/>
    </row>
    <row r="483" spans="1:9">
      <c r="A483" s="17"/>
      <c r="B483" s="17"/>
      <c r="C483" s="17"/>
      <c r="D483" s="18"/>
      <c r="E483" s="19"/>
      <c r="F483" s="19"/>
      <c r="G483" s="20"/>
      <c r="H483" s="19"/>
      <c r="I483" s="17"/>
    </row>
    <row r="484" spans="1:9">
      <c r="A484" s="17"/>
      <c r="B484" s="17"/>
      <c r="C484" s="17"/>
      <c r="D484" s="18"/>
      <c r="E484" s="19"/>
      <c r="F484" s="19"/>
      <c r="G484" s="20"/>
      <c r="H484" s="19"/>
      <c r="I484" s="17"/>
    </row>
    <row r="485" spans="1:9">
      <c r="A485" s="17"/>
      <c r="B485" s="17"/>
      <c r="C485" s="17"/>
      <c r="D485" s="18"/>
      <c r="E485" s="19"/>
      <c r="F485" s="19"/>
      <c r="G485" s="20"/>
      <c r="H485" s="19"/>
      <c r="I485" s="17"/>
    </row>
    <row r="486" spans="1:9">
      <c r="A486" s="17"/>
      <c r="B486" s="17"/>
      <c r="C486" s="17"/>
      <c r="D486" s="18"/>
      <c r="E486" s="19"/>
      <c r="F486" s="19"/>
      <c r="G486" s="20"/>
      <c r="H486" s="19"/>
      <c r="I486" s="17"/>
    </row>
    <row r="487" spans="1:9">
      <c r="A487" s="17"/>
      <c r="B487" s="17"/>
      <c r="C487" s="17"/>
      <c r="D487" s="18"/>
      <c r="E487" s="19"/>
      <c r="F487" s="19"/>
      <c r="G487" s="20"/>
      <c r="H487" s="19"/>
      <c r="I487" s="17"/>
    </row>
    <row r="488" spans="1:9">
      <c r="A488" s="17"/>
      <c r="B488" s="17"/>
      <c r="C488" s="17"/>
      <c r="D488" s="18"/>
      <c r="E488" s="19"/>
      <c r="F488" s="19"/>
      <c r="G488" s="20"/>
      <c r="H488" s="19"/>
      <c r="I488" s="17"/>
    </row>
    <row r="489" spans="1:9">
      <c r="A489" s="17"/>
      <c r="B489" s="17"/>
      <c r="C489" s="17"/>
      <c r="D489" s="18"/>
      <c r="E489" s="19"/>
      <c r="F489" s="19"/>
      <c r="G489" s="20"/>
      <c r="H489" s="19"/>
      <c r="I489" s="17"/>
    </row>
    <row r="490" spans="1:9">
      <c r="A490" s="17"/>
      <c r="B490" s="17"/>
      <c r="C490" s="17"/>
      <c r="D490" s="18"/>
      <c r="E490" s="19"/>
      <c r="F490" s="19"/>
      <c r="G490" s="20"/>
      <c r="H490" s="19"/>
      <c r="I490" s="17"/>
    </row>
    <row r="491" spans="1:9">
      <c r="A491" s="17"/>
      <c r="B491" s="17"/>
      <c r="C491" s="17"/>
      <c r="D491" s="18"/>
      <c r="E491" s="19"/>
      <c r="F491" s="19"/>
      <c r="G491" s="20"/>
      <c r="H491" s="19"/>
      <c r="I491" s="17"/>
    </row>
    <row r="492" spans="1:9">
      <c r="A492" s="17"/>
      <c r="B492" s="17"/>
      <c r="C492" s="17"/>
      <c r="D492" s="18"/>
      <c r="E492" s="19"/>
      <c r="F492" s="19"/>
      <c r="G492" s="20"/>
      <c r="H492" s="19"/>
      <c r="I492" s="17"/>
    </row>
    <row r="493" spans="1:9">
      <c r="A493" s="17"/>
      <c r="B493" s="17"/>
      <c r="C493" s="17"/>
      <c r="D493" s="18"/>
      <c r="E493" s="19"/>
      <c r="F493" s="19"/>
      <c r="G493" s="20"/>
      <c r="H493" s="19"/>
      <c r="I493" s="17"/>
    </row>
    <row r="494" spans="1:9">
      <c r="A494" s="17"/>
      <c r="B494" s="17"/>
      <c r="C494" s="17"/>
      <c r="D494" s="18"/>
      <c r="E494" s="19"/>
      <c r="F494" s="19"/>
      <c r="G494" s="20"/>
      <c r="H494" s="19"/>
      <c r="I494" s="17"/>
    </row>
    <row r="495" spans="1:9">
      <c r="A495" s="17"/>
      <c r="B495" s="17"/>
      <c r="C495" s="17"/>
      <c r="D495" s="18"/>
      <c r="E495" s="19"/>
      <c r="F495" s="19"/>
      <c r="G495" s="20"/>
      <c r="H495" s="19"/>
      <c r="I495" s="17"/>
    </row>
    <row r="496" spans="1:9">
      <c r="A496" s="17"/>
      <c r="B496" s="17"/>
      <c r="C496" s="17"/>
      <c r="D496" s="18"/>
      <c r="E496" s="19"/>
      <c r="F496" s="19"/>
      <c r="G496" s="20"/>
      <c r="H496" s="19"/>
      <c r="I496" s="17"/>
    </row>
    <row r="497" spans="1:9">
      <c r="A497" s="17"/>
      <c r="B497" s="17"/>
      <c r="C497" s="17"/>
      <c r="D497" s="18"/>
      <c r="E497" s="19"/>
      <c r="F497" s="19"/>
      <c r="G497" s="20"/>
      <c r="H497" s="19"/>
      <c r="I497" s="17"/>
    </row>
    <row r="498" spans="1:9">
      <c r="A498" s="17"/>
      <c r="B498" s="17"/>
      <c r="C498" s="17"/>
      <c r="D498" s="18"/>
      <c r="E498" s="19"/>
      <c r="F498" s="19"/>
      <c r="G498" s="20"/>
      <c r="H498" s="19"/>
      <c r="I498" s="17"/>
    </row>
    <row r="499" spans="1:9">
      <c r="A499" s="17"/>
      <c r="B499" s="17"/>
      <c r="C499" s="17"/>
      <c r="D499" s="18"/>
      <c r="E499" s="19"/>
      <c r="F499" s="19"/>
      <c r="G499" s="20"/>
      <c r="H499" s="19"/>
      <c r="I499" s="17"/>
    </row>
    <row r="500" spans="1:9">
      <c r="A500" s="17"/>
      <c r="B500" s="17"/>
      <c r="C500" s="17"/>
      <c r="D500" s="18"/>
      <c r="E500" s="19"/>
      <c r="F500" s="19"/>
      <c r="G500" s="20"/>
      <c r="H500" s="19"/>
      <c r="I500" s="17"/>
    </row>
    <row r="501" spans="1:9">
      <c r="A501" s="17"/>
      <c r="B501" s="17"/>
      <c r="C501" s="17"/>
      <c r="D501" s="18"/>
      <c r="E501" s="19"/>
      <c r="F501" s="19"/>
      <c r="G501" s="20"/>
      <c r="H501" s="19"/>
      <c r="I501" s="17"/>
    </row>
    <row r="502" spans="1:9">
      <c r="A502" s="17"/>
      <c r="B502" s="17"/>
      <c r="C502" s="17"/>
      <c r="D502" s="18"/>
      <c r="E502" s="19"/>
      <c r="F502" s="19"/>
      <c r="G502" s="20"/>
      <c r="H502" s="19"/>
      <c r="I502" s="17"/>
    </row>
    <row r="503" spans="1:9">
      <c r="A503" s="17"/>
      <c r="B503" s="17"/>
      <c r="C503" s="17"/>
      <c r="D503" s="18"/>
      <c r="E503" s="19"/>
      <c r="F503" s="19"/>
      <c r="G503" s="20"/>
      <c r="H503" s="19"/>
      <c r="I503" s="17"/>
    </row>
    <row r="504" spans="1:9">
      <c r="A504" s="17"/>
      <c r="B504" s="17"/>
      <c r="C504" s="17"/>
      <c r="D504" s="18"/>
      <c r="E504" s="19"/>
      <c r="F504" s="19"/>
      <c r="G504" s="20"/>
      <c r="H504" s="19"/>
      <c r="I504" s="17"/>
    </row>
    <row r="505" spans="1:9">
      <c r="A505" s="17"/>
      <c r="B505" s="17"/>
      <c r="C505" s="17"/>
      <c r="D505" s="18"/>
      <c r="E505" s="19"/>
      <c r="F505" s="19"/>
      <c r="G505" s="20"/>
      <c r="H505" s="19"/>
      <c r="I505" s="17"/>
    </row>
    <row r="506" spans="1:9">
      <c r="A506" s="17"/>
      <c r="B506" s="17"/>
      <c r="C506" s="17"/>
      <c r="D506" s="18"/>
      <c r="E506" s="19"/>
      <c r="F506" s="19"/>
      <c r="G506" s="20"/>
      <c r="H506" s="19"/>
      <c r="I506" s="17"/>
    </row>
    <row r="507" spans="1:9">
      <c r="A507" s="17"/>
      <c r="B507" s="17"/>
      <c r="C507" s="17"/>
      <c r="D507" s="18"/>
      <c r="E507" s="19"/>
      <c r="F507" s="19"/>
      <c r="G507" s="20"/>
      <c r="H507" s="19"/>
      <c r="I507" s="17"/>
    </row>
    <row r="508" spans="1:9">
      <c r="A508" s="17"/>
      <c r="B508" s="17"/>
      <c r="C508" s="17"/>
      <c r="D508" s="18"/>
      <c r="E508" s="19"/>
      <c r="F508" s="19"/>
      <c r="G508" s="20"/>
      <c r="H508" s="19"/>
      <c r="I508" s="17"/>
    </row>
    <row r="509" spans="1:9">
      <c r="A509" s="17"/>
      <c r="B509" s="17"/>
      <c r="C509" s="17"/>
      <c r="D509" s="18"/>
      <c r="E509" s="19"/>
      <c r="F509" s="19"/>
      <c r="G509" s="20"/>
      <c r="H509" s="19"/>
      <c r="I509" s="17"/>
    </row>
    <row r="510" spans="1:9">
      <c r="A510" s="17"/>
      <c r="B510" s="17"/>
      <c r="C510" s="17"/>
      <c r="D510" s="18"/>
      <c r="E510" s="19"/>
      <c r="F510" s="19"/>
      <c r="G510" s="20"/>
      <c r="H510" s="19"/>
      <c r="I510" s="17"/>
    </row>
    <row r="511" spans="1:9">
      <c r="A511" s="17"/>
      <c r="B511" s="17"/>
      <c r="C511" s="17"/>
      <c r="D511" s="18"/>
      <c r="E511" s="19"/>
      <c r="F511" s="19"/>
      <c r="G511" s="20"/>
      <c r="H511" s="19"/>
      <c r="I511" s="17"/>
    </row>
    <row r="512" spans="1:9">
      <c r="A512" s="17"/>
      <c r="B512" s="17"/>
      <c r="C512" s="17"/>
      <c r="D512" s="18"/>
      <c r="E512" s="19"/>
      <c r="F512" s="19"/>
      <c r="G512" s="20"/>
      <c r="H512" s="19"/>
      <c r="I512" s="17"/>
    </row>
    <row r="513" spans="1:9">
      <c r="A513" s="17"/>
      <c r="B513" s="17"/>
      <c r="C513" s="17"/>
      <c r="D513" s="18"/>
      <c r="E513" s="19"/>
      <c r="F513" s="19"/>
      <c r="G513" s="20"/>
      <c r="H513" s="19"/>
      <c r="I513" s="17"/>
    </row>
    <row r="514" spans="1:9">
      <c r="A514" s="17"/>
      <c r="B514" s="17"/>
      <c r="C514" s="17"/>
      <c r="D514" s="18"/>
      <c r="E514" s="19"/>
      <c r="F514" s="19"/>
      <c r="G514" s="20"/>
      <c r="H514" s="19"/>
      <c r="I514" s="17"/>
    </row>
    <row r="515" spans="1:9">
      <c r="A515" s="17"/>
      <c r="B515" s="17"/>
      <c r="C515" s="17"/>
      <c r="D515" s="18"/>
      <c r="E515" s="19"/>
      <c r="F515" s="19"/>
      <c r="G515" s="20"/>
      <c r="H515" s="19"/>
      <c r="I515" s="17"/>
    </row>
    <row r="516" spans="1:9">
      <c r="A516" s="17"/>
      <c r="B516" s="17"/>
      <c r="C516" s="17"/>
      <c r="D516" s="18"/>
      <c r="E516" s="19"/>
      <c r="F516" s="19"/>
      <c r="G516" s="20"/>
      <c r="H516" s="19"/>
      <c r="I516" s="17"/>
    </row>
    <row r="517" spans="1:9">
      <c r="A517" s="17"/>
      <c r="B517" s="17"/>
      <c r="C517" s="17"/>
      <c r="D517" s="18"/>
      <c r="E517" s="19"/>
      <c r="F517" s="19"/>
      <c r="G517" s="20"/>
      <c r="H517" s="19"/>
      <c r="I517" s="17"/>
    </row>
    <row r="518" spans="1:9">
      <c r="A518" s="17"/>
      <c r="B518" s="17"/>
      <c r="C518" s="17"/>
      <c r="D518" s="18"/>
      <c r="E518" s="19"/>
      <c r="F518" s="19"/>
      <c r="G518" s="20"/>
      <c r="H518" s="19"/>
      <c r="I518" s="17"/>
    </row>
    <row r="519" spans="1:9">
      <c r="A519" s="17"/>
      <c r="B519" s="17"/>
      <c r="C519" s="17"/>
      <c r="D519" s="18"/>
      <c r="E519" s="19"/>
      <c r="F519" s="19"/>
      <c r="G519" s="20"/>
      <c r="H519" s="19"/>
      <c r="I519" s="17"/>
    </row>
    <row r="520" spans="1:9">
      <c r="A520" s="17"/>
      <c r="B520" s="17"/>
      <c r="C520" s="17"/>
      <c r="D520" s="18"/>
      <c r="E520" s="19"/>
      <c r="F520" s="19"/>
      <c r="G520" s="20"/>
      <c r="H520" s="19"/>
      <c r="I520" s="17"/>
    </row>
    <row r="521" spans="1:9">
      <c r="A521" s="17"/>
      <c r="B521" s="17"/>
      <c r="C521" s="17"/>
      <c r="D521" s="18"/>
      <c r="E521" s="19"/>
      <c r="F521" s="19"/>
      <c r="G521" s="20"/>
      <c r="H521" s="19"/>
      <c r="I521" s="17"/>
    </row>
    <row r="522" spans="1:9">
      <c r="A522" s="17"/>
      <c r="B522" s="17"/>
      <c r="C522" s="17"/>
      <c r="D522" s="18"/>
      <c r="E522" s="19"/>
      <c r="F522" s="19"/>
      <c r="G522" s="20"/>
      <c r="H522" s="19"/>
      <c r="I522" s="17"/>
    </row>
    <row r="523" spans="1:9">
      <c r="A523" s="17"/>
      <c r="B523" s="17"/>
      <c r="C523" s="17"/>
      <c r="D523" s="18"/>
      <c r="E523" s="19"/>
      <c r="F523" s="19"/>
      <c r="G523" s="20"/>
      <c r="H523" s="19"/>
      <c r="I523" s="17"/>
    </row>
    <row r="524" spans="1:9">
      <c r="A524" s="17"/>
      <c r="B524" s="17"/>
      <c r="C524" s="17"/>
      <c r="D524" s="18"/>
      <c r="E524" s="19"/>
      <c r="F524" s="19"/>
      <c r="G524" s="20"/>
      <c r="H524" s="19"/>
      <c r="I524" s="17"/>
    </row>
    <row r="525" spans="1:9">
      <c r="A525" s="17"/>
      <c r="B525" s="17"/>
      <c r="C525" s="17"/>
      <c r="D525" s="18"/>
      <c r="E525" s="19"/>
      <c r="F525" s="19"/>
      <c r="G525" s="20"/>
      <c r="H525" s="19"/>
      <c r="I525" s="17"/>
    </row>
    <row r="526" spans="1:9">
      <c r="A526" s="17"/>
      <c r="B526" s="17"/>
      <c r="C526" s="17"/>
      <c r="D526" s="18"/>
      <c r="E526" s="19"/>
      <c r="F526" s="19"/>
      <c r="G526" s="20"/>
      <c r="H526" s="19"/>
      <c r="I526" s="17"/>
    </row>
    <row r="527" spans="1:9">
      <c r="A527" s="17"/>
      <c r="B527" s="17"/>
      <c r="C527" s="17"/>
      <c r="D527" s="18"/>
      <c r="E527" s="19"/>
      <c r="F527" s="19"/>
      <c r="G527" s="20"/>
      <c r="H527" s="19"/>
      <c r="I527" s="17"/>
    </row>
    <row r="528" spans="1:9">
      <c r="A528" s="17"/>
      <c r="B528" s="17"/>
      <c r="C528" s="17"/>
      <c r="D528" s="18"/>
      <c r="E528" s="19"/>
      <c r="F528" s="19"/>
      <c r="G528" s="20"/>
      <c r="H528" s="19"/>
      <c r="I528" s="17"/>
    </row>
    <row r="529" spans="1:9">
      <c r="A529" s="17"/>
      <c r="B529" s="17"/>
      <c r="C529" s="17"/>
      <c r="D529" s="18"/>
      <c r="E529" s="19"/>
      <c r="F529" s="19"/>
      <c r="G529" s="20"/>
      <c r="H529" s="19"/>
      <c r="I529" s="17"/>
    </row>
    <row r="530" spans="1:9">
      <c r="A530" s="17"/>
      <c r="B530" s="17"/>
      <c r="C530" s="17"/>
      <c r="D530" s="18"/>
      <c r="E530" s="19"/>
      <c r="F530" s="19"/>
      <c r="G530" s="20"/>
      <c r="H530" s="19"/>
      <c r="I530" s="17"/>
    </row>
    <row r="531" spans="1:9">
      <c r="A531" s="17"/>
      <c r="B531" s="17"/>
      <c r="C531" s="17"/>
      <c r="D531" s="18"/>
      <c r="E531" s="19"/>
      <c r="F531" s="19"/>
      <c r="G531" s="20"/>
      <c r="H531" s="19"/>
      <c r="I531" s="17"/>
    </row>
    <row r="532" spans="1:9">
      <c r="A532" s="17"/>
      <c r="B532" s="17"/>
      <c r="C532" s="17"/>
      <c r="D532" s="18"/>
      <c r="E532" s="19"/>
      <c r="F532" s="19"/>
      <c r="G532" s="20"/>
      <c r="H532" s="19"/>
      <c r="I532" s="17"/>
    </row>
    <row r="533" spans="1:9">
      <c r="A533" s="17"/>
      <c r="B533" s="17"/>
      <c r="C533" s="17"/>
      <c r="D533" s="18"/>
      <c r="E533" s="19"/>
      <c r="F533" s="19"/>
      <c r="G533" s="20"/>
      <c r="H533" s="19"/>
      <c r="I533" s="17"/>
    </row>
    <row r="534" spans="1:9">
      <c r="A534" s="17"/>
      <c r="B534" s="17"/>
      <c r="C534" s="17"/>
      <c r="D534" s="18"/>
      <c r="E534" s="19"/>
      <c r="F534" s="19"/>
      <c r="G534" s="20"/>
      <c r="H534" s="19"/>
      <c r="I534" s="17"/>
    </row>
    <row r="535" spans="1:9">
      <c r="A535" s="17"/>
      <c r="B535" s="17"/>
      <c r="C535" s="17"/>
      <c r="D535" s="18"/>
      <c r="E535" s="19"/>
      <c r="F535" s="19"/>
      <c r="G535" s="20"/>
      <c r="H535" s="19"/>
      <c r="I535" s="17"/>
    </row>
    <row r="536" spans="1:9">
      <c r="A536" s="17"/>
      <c r="B536" s="17"/>
      <c r="C536" s="17"/>
      <c r="D536" s="18"/>
      <c r="E536" s="19"/>
      <c r="F536" s="19"/>
      <c r="G536" s="20"/>
      <c r="H536" s="19"/>
      <c r="I536" s="17"/>
    </row>
    <row r="537" spans="1:9">
      <c r="A537" s="17"/>
      <c r="B537" s="17"/>
      <c r="C537" s="17"/>
      <c r="D537" s="18"/>
      <c r="E537" s="19"/>
      <c r="F537" s="19"/>
      <c r="G537" s="20"/>
      <c r="H537" s="19"/>
      <c r="I537" s="17"/>
    </row>
    <row r="538" spans="1:9">
      <c r="A538" s="17"/>
      <c r="B538" s="17"/>
      <c r="C538" s="17"/>
      <c r="D538" s="18"/>
      <c r="E538" s="19"/>
      <c r="F538" s="19"/>
      <c r="G538" s="20"/>
      <c r="H538" s="19"/>
      <c r="I538" s="17"/>
    </row>
    <row r="539" spans="1:9">
      <c r="A539" s="17"/>
      <c r="B539" s="17"/>
      <c r="C539" s="17"/>
      <c r="D539" s="18"/>
      <c r="E539" s="19"/>
      <c r="F539" s="19"/>
      <c r="G539" s="20"/>
      <c r="H539" s="19"/>
      <c r="I539" s="17"/>
    </row>
    <row r="540" spans="1:9">
      <c r="A540" s="17"/>
      <c r="B540" s="17"/>
      <c r="C540" s="17"/>
      <c r="D540" s="18"/>
      <c r="E540" s="19"/>
      <c r="F540" s="19"/>
      <c r="G540" s="20"/>
      <c r="H540" s="19"/>
      <c r="I540" s="17"/>
    </row>
    <row r="541" spans="1:9">
      <c r="A541" s="17"/>
      <c r="B541" s="17"/>
      <c r="C541" s="17"/>
      <c r="D541" s="18"/>
      <c r="E541" s="19"/>
      <c r="F541" s="19"/>
      <c r="G541" s="20"/>
      <c r="H541" s="19"/>
      <c r="I541" s="17"/>
    </row>
    <row r="542" spans="1:9">
      <c r="A542" s="17"/>
      <c r="B542" s="17"/>
      <c r="C542" s="17"/>
      <c r="D542" s="18"/>
      <c r="E542" s="19"/>
      <c r="F542" s="19"/>
      <c r="G542" s="20"/>
      <c r="H542" s="19"/>
      <c r="I542" s="17"/>
    </row>
    <row r="543" spans="1:9">
      <c r="A543" s="17"/>
      <c r="B543" s="17"/>
      <c r="C543" s="17"/>
      <c r="D543" s="18"/>
      <c r="E543" s="19"/>
      <c r="F543" s="19"/>
      <c r="G543" s="20"/>
      <c r="H543" s="19"/>
      <c r="I543" s="17"/>
    </row>
    <row r="544" spans="1:9">
      <c r="A544" s="17"/>
      <c r="B544" s="17"/>
      <c r="C544" s="17"/>
      <c r="D544" s="18"/>
      <c r="E544" s="19"/>
      <c r="F544" s="19"/>
      <c r="G544" s="20"/>
      <c r="H544" s="19"/>
      <c r="I544" s="17"/>
    </row>
    <row r="545" spans="1:9">
      <c r="A545" s="17"/>
      <c r="B545" s="17"/>
      <c r="C545" s="17"/>
      <c r="D545" s="18"/>
      <c r="E545" s="19"/>
      <c r="F545" s="19"/>
      <c r="G545" s="20"/>
      <c r="H545" s="19"/>
      <c r="I545" s="17"/>
    </row>
    <row r="546" spans="1:9">
      <c r="A546" s="17"/>
      <c r="B546" s="17"/>
      <c r="C546" s="17"/>
      <c r="D546" s="18"/>
      <c r="E546" s="19"/>
      <c r="F546" s="19"/>
      <c r="G546" s="20"/>
      <c r="H546" s="19"/>
      <c r="I546" s="17"/>
    </row>
    <row r="547" spans="1:9">
      <c r="A547" s="17"/>
      <c r="B547" s="17"/>
      <c r="C547" s="17"/>
      <c r="D547" s="18"/>
      <c r="E547" s="19"/>
      <c r="F547" s="19"/>
      <c r="G547" s="20"/>
      <c r="H547" s="19"/>
      <c r="I547" s="17"/>
    </row>
    <row r="548" spans="1:9">
      <c r="A548" s="17"/>
      <c r="B548" s="17"/>
      <c r="C548" s="17"/>
      <c r="D548" s="18"/>
      <c r="E548" s="19"/>
      <c r="F548" s="19"/>
      <c r="G548" s="20"/>
      <c r="H548" s="19"/>
      <c r="I548" s="17"/>
    </row>
    <row r="549" spans="1:9">
      <c r="A549" s="17"/>
      <c r="B549" s="17"/>
      <c r="C549" s="17"/>
      <c r="D549" s="18"/>
      <c r="E549" s="19"/>
      <c r="F549" s="19"/>
      <c r="G549" s="20"/>
      <c r="H549" s="19"/>
      <c r="I549" s="17"/>
    </row>
    <row r="550" spans="1:9">
      <c r="A550" s="17"/>
      <c r="B550" s="17"/>
      <c r="C550" s="17"/>
      <c r="D550" s="18"/>
      <c r="E550" s="19"/>
      <c r="F550" s="19"/>
      <c r="G550" s="20"/>
      <c r="H550" s="19"/>
      <c r="I550" s="17"/>
    </row>
    <row r="551" spans="1:9">
      <c r="A551" s="17"/>
      <c r="B551" s="17"/>
      <c r="C551" s="17"/>
      <c r="D551" s="18"/>
      <c r="E551" s="19"/>
      <c r="F551" s="19"/>
      <c r="G551" s="20"/>
      <c r="H551" s="19"/>
      <c r="I551" s="17"/>
    </row>
    <row r="552" spans="1:9">
      <c r="A552" s="17"/>
      <c r="B552" s="17"/>
      <c r="C552" s="17"/>
      <c r="D552" s="18"/>
      <c r="E552" s="19"/>
      <c r="F552" s="19"/>
      <c r="G552" s="20"/>
      <c r="H552" s="19"/>
      <c r="I552" s="17"/>
    </row>
    <row r="553" spans="1:9">
      <c r="A553" s="17"/>
      <c r="B553" s="17"/>
      <c r="C553" s="17"/>
      <c r="D553" s="18"/>
      <c r="E553" s="19"/>
      <c r="F553" s="19"/>
      <c r="G553" s="20"/>
      <c r="H553" s="19"/>
      <c r="I553" s="17"/>
    </row>
    <row r="554" spans="1:9">
      <c r="A554" s="17"/>
      <c r="B554" s="17"/>
      <c r="C554" s="17"/>
      <c r="D554" s="18"/>
      <c r="E554" s="19"/>
      <c r="F554" s="19"/>
      <c r="G554" s="20"/>
      <c r="H554" s="19"/>
      <c r="I554" s="17"/>
    </row>
    <row r="555" spans="1:9">
      <c r="A555" s="17"/>
      <c r="B555" s="17"/>
      <c r="C555" s="17"/>
      <c r="D555" s="18"/>
      <c r="E555" s="19"/>
      <c r="F555" s="19"/>
      <c r="G555" s="20"/>
      <c r="H555" s="19"/>
      <c r="I555" s="17"/>
    </row>
    <row r="556" spans="1:9">
      <c r="A556" s="17"/>
      <c r="B556" s="17"/>
      <c r="C556" s="17"/>
      <c r="D556" s="18"/>
      <c r="E556" s="19"/>
      <c r="F556" s="19"/>
      <c r="G556" s="20"/>
      <c r="H556" s="19"/>
      <c r="I556" s="17"/>
    </row>
    <row r="557" spans="1:9">
      <c r="A557" s="17"/>
      <c r="B557" s="17"/>
      <c r="C557" s="17"/>
      <c r="D557" s="18"/>
      <c r="E557" s="19"/>
      <c r="F557" s="19"/>
      <c r="G557" s="20"/>
      <c r="H557" s="19"/>
      <c r="I557" s="17"/>
    </row>
    <row r="558" spans="1:9">
      <c r="A558" s="17"/>
      <c r="B558" s="17"/>
      <c r="C558" s="17"/>
      <c r="D558" s="18"/>
      <c r="E558" s="19"/>
      <c r="F558" s="19"/>
      <c r="G558" s="20"/>
      <c r="H558" s="19"/>
      <c r="I558" s="17"/>
    </row>
    <row r="559" spans="1:9">
      <c r="A559" s="17"/>
      <c r="B559" s="17"/>
      <c r="C559" s="17"/>
      <c r="D559" s="18"/>
      <c r="E559" s="19"/>
      <c r="F559" s="19"/>
      <c r="G559" s="20"/>
      <c r="H559" s="19"/>
      <c r="I559" s="17"/>
    </row>
    <row r="560" spans="1:9">
      <c r="A560" s="17"/>
      <c r="B560" s="17"/>
      <c r="C560" s="17"/>
      <c r="D560" s="18"/>
      <c r="E560" s="19"/>
      <c r="F560" s="19"/>
      <c r="G560" s="20"/>
      <c r="H560" s="19"/>
      <c r="I560" s="17"/>
    </row>
    <row r="561" spans="1:9">
      <c r="A561" s="17"/>
      <c r="B561" s="17"/>
      <c r="C561" s="17"/>
      <c r="D561" s="18"/>
      <c r="E561" s="19"/>
      <c r="F561" s="19"/>
      <c r="G561" s="20"/>
      <c r="H561" s="19"/>
      <c r="I561" s="17"/>
    </row>
    <row r="562" spans="1:9">
      <c r="A562" s="17"/>
      <c r="B562" s="17"/>
      <c r="C562" s="17"/>
      <c r="D562" s="18"/>
      <c r="E562" s="19"/>
      <c r="F562" s="19"/>
      <c r="G562" s="20"/>
      <c r="H562" s="19"/>
      <c r="I562" s="17"/>
    </row>
    <row r="563" spans="1:9">
      <c r="A563" s="17"/>
      <c r="B563" s="17"/>
      <c r="C563" s="17"/>
      <c r="D563" s="18"/>
      <c r="E563" s="19"/>
      <c r="F563" s="19"/>
      <c r="G563" s="20"/>
      <c r="H563" s="19"/>
      <c r="I563" s="17"/>
    </row>
    <row r="564" spans="1:9">
      <c r="A564" s="17"/>
      <c r="B564" s="17"/>
      <c r="C564" s="17"/>
      <c r="D564" s="18"/>
      <c r="E564" s="19"/>
      <c r="F564" s="19"/>
      <c r="G564" s="20"/>
      <c r="H564" s="19"/>
      <c r="I564" s="17"/>
    </row>
    <row r="565" spans="1:9">
      <c r="A565" s="17"/>
      <c r="B565" s="17"/>
      <c r="C565" s="17"/>
      <c r="D565" s="18"/>
      <c r="E565" s="19"/>
      <c r="F565" s="19"/>
      <c r="G565" s="20"/>
      <c r="H565" s="19"/>
      <c r="I565" s="17"/>
    </row>
    <row r="566" spans="1:9">
      <c r="A566" s="17"/>
      <c r="B566" s="17"/>
      <c r="C566" s="17"/>
      <c r="D566" s="18"/>
      <c r="E566" s="19"/>
      <c r="F566" s="19"/>
      <c r="G566" s="20"/>
      <c r="H566" s="19"/>
      <c r="I566" s="17"/>
    </row>
    <row r="567" spans="1:9">
      <c r="A567" s="17"/>
      <c r="B567" s="17"/>
      <c r="C567" s="17"/>
      <c r="D567" s="18"/>
      <c r="E567" s="19"/>
      <c r="F567" s="19"/>
      <c r="G567" s="20"/>
      <c r="H567" s="19"/>
      <c r="I567" s="17"/>
    </row>
    <row r="568" spans="1:9">
      <c r="A568" s="17"/>
      <c r="B568" s="17"/>
      <c r="C568" s="17"/>
      <c r="D568" s="18"/>
      <c r="E568" s="19"/>
      <c r="F568" s="19"/>
      <c r="G568" s="20"/>
      <c r="H568" s="19"/>
      <c r="I568" s="17"/>
    </row>
    <row r="569" spans="1:9">
      <c r="A569" s="17"/>
      <c r="B569" s="17"/>
      <c r="C569" s="17"/>
      <c r="D569" s="18"/>
      <c r="E569" s="19"/>
      <c r="F569" s="19"/>
      <c r="G569" s="20"/>
      <c r="H569" s="19"/>
      <c r="I569" s="17"/>
    </row>
    <row r="570" spans="1:9">
      <c r="A570" s="17"/>
      <c r="B570" s="17"/>
      <c r="C570" s="17"/>
      <c r="D570" s="18"/>
      <c r="E570" s="19"/>
      <c r="F570" s="19"/>
      <c r="G570" s="20"/>
      <c r="H570" s="19"/>
      <c r="I570" s="17"/>
    </row>
    <row r="571" spans="1:9">
      <c r="A571" s="17"/>
      <c r="B571" s="17"/>
      <c r="C571" s="17"/>
      <c r="D571" s="18"/>
      <c r="E571" s="19"/>
      <c r="F571" s="19"/>
      <c r="G571" s="20"/>
      <c r="H571" s="19"/>
      <c r="I571" s="17"/>
    </row>
    <row r="572" spans="1:9">
      <c r="A572" s="17"/>
      <c r="B572" s="17"/>
      <c r="C572" s="17"/>
      <c r="D572" s="18"/>
      <c r="E572" s="19"/>
      <c r="F572" s="19"/>
      <c r="G572" s="20"/>
      <c r="H572" s="19"/>
      <c r="I572" s="17"/>
    </row>
    <row r="573" spans="1:9">
      <c r="A573" s="17"/>
      <c r="B573" s="17"/>
      <c r="C573" s="17"/>
      <c r="D573" s="18"/>
      <c r="E573" s="19"/>
      <c r="F573" s="19"/>
      <c r="G573" s="20"/>
      <c r="H573" s="19"/>
      <c r="I573" s="17"/>
    </row>
    <row r="574" spans="1:9">
      <c r="A574" s="17"/>
      <c r="B574" s="17"/>
      <c r="C574" s="17"/>
      <c r="D574" s="18"/>
      <c r="E574" s="19"/>
      <c r="F574" s="19"/>
      <c r="G574" s="20"/>
      <c r="H574" s="19"/>
      <c r="I574" s="17"/>
    </row>
    <row r="575" spans="1:9">
      <c r="A575" s="17"/>
      <c r="B575" s="17"/>
      <c r="C575" s="17"/>
      <c r="D575" s="18"/>
      <c r="E575" s="19"/>
      <c r="F575" s="19"/>
      <c r="G575" s="20"/>
      <c r="H575" s="19"/>
      <c r="I575" s="17"/>
    </row>
    <row r="576" spans="1:9">
      <c r="A576" s="17"/>
      <c r="B576" s="17"/>
      <c r="C576" s="17"/>
      <c r="D576" s="18"/>
      <c r="E576" s="19"/>
      <c r="F576" s="19"/>
      <c r="G576" s="20"/>
      <c r="H576" s="19"/>
      <c r="I576" s="17"/>
    </row>
    <row r="577" spans="1:9">
      <c r="A577" s="17"/>
      <c r="B577" s="17"/>
      <c r="C577" s="17"/>
      <c r="D577" s="18"/>
      <c r="E577" s="19"/>
      <c r="F577" s="19"/>
      <c r="G577" s="20"/>
      <c r="H577" s="19"/>
      <c r="I577" s="17"/>
    </row>
    <row r="578" spans="1:9">
      <c r="A578" s="17"/>
      <c r="B578" s="17"/>
      <c r="C578" s="17"/>
      <c r="D578" s="18"/>
      <c r="E578" s="19"/>
      <c r="F578" s="19"/>
      <c r="G578" s="20"/>
      <c r="H578" s="19"/>
      <c r="I578" s="17"/>
    </row>
    <row r="579" spans="1:9">
      <c r="A579" s="17"/>
      <c r="B579" s="17"/>
      <c r="C579" s="17"/>
      <c r="D579" s="18"/>
      <c r="E579" s="19"/>
      <c r="F579" s="19"/>
      <c r="G579" s="20"/>
      <c r="H579" s="19"/>
      <c r="I579" s="17"/>
    </row>
    <row r="580" spans="1:9">
      <c r="A580" s="17"/>
      <c r="B580" s="17"/>
      <c r="C580" s="17"/>
      <c r="D580" s="18"/>
      <c r="E580" s="19"/>
      <c r="F580" s="19"/>
      <c r="G580" s="20"/>
      <c r="H580" s="19"/>
      <c r="I580" s="17"/>
    </row>
    <row r="581" spans="1:9">
      <c r="A581" s="17"/>
      <c r="B581" s="17"/>
      <c r="C581" s="17"/>
      <c r="D581" s="18"/>
      <c r="E581" s="19"/>
      <c r="F581" s="19"/>
      <c r="G581" s="20"/>
      <c r="H581" s="19"/>
      <c r="I581" s="17"/>
    </row>
    <row r="582" spans="1:9">
      <c r="A582" s="17"/>
      <c r="B582" s="17"/>
      <c r="C582" s="17"/>
      <c r="D582" s="18"/>
      <c r="E582" s="19"/>
      <c r="F582" s="19"/>
      <c r="G582" s="20"/>
      <c r="H582" s="19"/>
      <c r="I582" s="17"/>
    </row>
    <row r="583" spans="1:9">
      <c r="A583" s="17"/>
      <c r="B583" s="17"/>
      <c r="C583" s="17"/>
      <c r="D583" s="18"/>
      <c r="E583" s="19"/>
      <c r="F583" s="19"/>
      <c r="G583" s="20"/>
      <c r="H583" s="19"/>
      <c r="I583" s="17"/>
    </row>
    <row r="584" spans="1:9">
      <c r="A584" s="17"/>
      <c r="B584" s="17"/>
      <c r="C584" s="17"/>
      <c r="D584" s="18"/>
      <c r="E584" s="19"/>
      <c r="F584" s="19"/>
      <c r="G584" s="20"/>
      <c r="H584" s="19"/>
      <c r="I584" s="17"/>
    </row>
    <row r="585" spans="1:9">
      <c r="A585" s="17"/>
      <c r="B585" s="17"/>
      <c r="C585" s="17"/>
      <c r="D585" s="18"/>
      <c r="E585" s="19"/>
      <c r="F585" s="19"/>
      <c r="G585" s="20"/>
      <c r="H585" s="19"/>
      <c r="I585" s="17"/>
    </row>
    <row r="586" spans="1:9">
      <c r="A586" s="17"/>
      <c r="B586" s="17"/>
      <c r="C586" s="17"/>
      <c r="D586" s="18"/>
      <c r="E586" s="19"/>
      <c r="F586" s="19"/>
      <c r="G586" s="20"/>
      <c r="H586" s="19"/>
      <c r="I586" s="17"/>
    </row>
    <row r="587" spans="1:9">
      <c r="A587" s="17"/>
      <c r="B587" s="17"/>
      <c r="C587" s="17"/>
      <c r="D587" s="18"/>
      <c r="E587" s="19"/>
      <c r="F587" s="19"/>
      <c r="G587" s="20"/>
      <c r="H587" s="19"/>
      <c r="I587" s="17"/>
    </row>
    <row r="588" spans="1:9">
      <c r="A588" s="17"/>
      <c r="B588" s="17"/>
      <c r="C588" s="17"/>
      <c r="D588" s="18"/>
      <c r="E588" s="19"/>
      <c r="F588" s="19"/>
      <c r="G588" s="20"/>
      <c r="H588" s="19"/>
      <c r="I588" s="17"/>
    </row>
    <row r="589" spans="1:9">
      <c r="A589" s="17"/>
      <c r="B589" s="17"/>
      <c r="C589" s="17"/>
      <c r="D589" s="18"/>
      <c r="E589" s="19"/>
      <c r="F589" s="19"/>
      <c r="G589" s="20"/>
      <c r="H589" s="19"/>
      <c r="I589" s="17"/>
    </row>
    <row r="590" spans="1:9">
      <c r="A590" s="17"/>
      <c r="B590" s="17"/>
      <c r="C590" s="17"/>
      <c r="D590" s="18"/>
      <c r="E590" s="19"/>
      <c r="F590" s="19"/>
      <c r="G590" s="20"/>
      <c r="H590" s="19"/>
      <c r="I590" s="17"/>
    </row>
    <row r="591" spans="1:9">
      <c r="A591" s="17"/>
      <c r="B591" s="17"/>
      <c r="C591" s="17"/>
      <c r="D591" s="18"/>
      <c r="E591" s="19"/>
      <c r="F591" s="19"/>
      <c r="G591" s="20"/>
      <c r="H591" s="19"/>
      <c r="I591" s="17"/>
    </row>
    <row r="592" spans="1:9">
      <c r="A592" s="17"/>
      <c r="B592" s="17"/>
      <c r="C592" s="17"/>
      <c r="D592" s="18"/>
      <c r="E592" s="19"/>
      <c r="F592" s="19"/>
      <c r="G592" s="20"/>
      <c r="H592" s="19"/>
      <c r="I592" s="17"/>
    </row>
    <row r="593" spans="1:9">
      <c r="A593" s="17"/>
      <c r="B593" s="17"/>
      <c r="C593" s="17"/>
      <c r="D593" s="18"/>
      <c r="E593" s="19"/>
      <c r="F593" s="19"/>
      <c r="G593" s="20"/>
      <c r="H593" s="19"/>
      <c r="I593" s="17"/>
    </row>
    <row r="594" spans="1:9">
      <c r="A594" s="17"/>
      <c r="B594" s="17"/>
      <c r="C594" s="17"/>
      <c r="D594" s="18"/>
      <c r="E594" s="19"/>
      <c r="F594" s="19"/>
      <c r="G594" s="20"/>
      <c r="H594" s="19"/>
      <c r="I594" s="17"/>
    </row>
    <row r="595" spans="1:9">
      <c r="A595" s="17"/>
      <c r="B595" s="17"/>
      <c r="C595" s="17"/>
      <c r="D595" s="18"/>
      <c r="E595" s="19"/>
      <c r="F595" s="19"/>
      <c r="G595" s="20"/>
      <c r="H595" s="19"/>
      <c r="I595" s="17"/>
    </row>
    <row r="596" spans="1:9">
      <c r="A596" s="17"/>
      <c r="B596" s="17"/>
      <c r="C596" s="17"/>
      <c r="D596" s="18"/>
      <c r="E596" s="19"/>
      <c r="F596" s="19"/>
      <c r="G596" s="20"/>
      <c r="H596" s="19"/>
      <c r="I596" s="17"/>
    </row>
    <row r="597" spans="1:9">
      <c r="A597" s="17"/>
      <c r="B597" s="17"/>
      <c r="C597" s="17"/>
      <c r="D597" s="18"/>
      <c r="E597" s="19"/>
      <c r="F597" s="19"/>
      <c r="G597" s="20"/>
      <c r="H597" s="19"/>
      <c r="I597" s="17"/>
    </row>
    <row r="598" spans="1:9">
      <c r="A598" s="17"/>
      <c r="B598" s="17"/>
      <c r="C598" s="17"/>
      <c r="D598" s="18"/>
      <c r="E598" s="19"/>
      <c r="F598" s="19"/>
      <c r="G598" s="20"/>
      <c r="H598" s="19"/>
      <c r="I598" s="17"/>
    </row>
    <row r="599" spans="1:9">
      <c r="A599" s="17"/>
      <c r="B599" s="17"/>
      <c r="C599" s="17"/>
      <c r="D599" s="18"/>
      <c r="E599" s="19"/>
      <c r="F599" s="19"/>
      <c r="G599" s="20"/>
      <c r="H599" s="19"/>
      <c r="I599" s="17"/>
    </row>
    <row r="600" spans="1:9">
      <c r="A600" s="17"/>
      <c r="B600" s="17"/>
      <c r="C600" s="17"/>
      <c r="D600" s="18"/>
      <c r="E600" s="19"/>
      <c r="F600" s="19"/>
      <c r="G600" s="20"/>
      <c r="H600" s="19"/>
      <c r="I600" s="17"/>
    </row>
    <row r="601" spans="1:9">
      <c r="A601" s="17"/>
      <c r="B601" s="17"/>
      <c r="C601" s="17"/>
      <c r="D601" s="18"/>
      <c r="E601" s="19"/>
      <c r="F601" s="19"/>
      <c r="G601" s="20"/>
      <c r="H601" s="19"/>
      <c r="I601" s="17"/>
    </row>
    <row r="602" spans="1:9">
      <c r="A602" s="17"/>
      <c r="B602" s="17"/>
      <c r="C602" s="17"/>
      <c r="D602" s="18"/>
      <c r="E602" s="19"/>
      <c r="F602" s="19"/>
      <c r="G602" s="20"/>
      <c r="H602" s="19"/>
      <c r="I602" s="17"/>
    </row>
    <row r="603" spans="1:9">
      <c r="A603" s="17"/>
      <c r="B603" s="17"/>
      <c r="C603" s="17"/>
      <c r="D603" s="18"/>
      <c r="E603" s="19"/>
      <c r="F603" s="19"/>
      <c r="G603" s="20"/>
      <c r="H603" s="19"/>
      <c r="I603" s="17"/>
    </row>
    <row r="604" spans="1:9">
      <c r="A604" s="17"/>
      <c r="B604" s="17"/>
      <c r="C604" s="17"/>
      <c r="D604" s="18"/>
      <c r="E604" s="19"/>
      <c r="F604" s="19"/>
      <c r="G604" s="20"/>
      <c r="H604" s="19"/>
      <c r="I604" s="17"/>
    </row>
    <row r="605" spans="1:9">
      <c r="A605" s="17"/>
      <c r="B605" s="17"/>
      <c r="C605" s="17"/>
      <c r="D605" s="18"/>
      <c r="E605" s="19"/>
      <c r="F605" s="19"/>
      <c r="G605" s="20"/>
      <c r="H605" s="19"/>
      <c r="I605" s="17"/>
    </row>
    <row r="606" spans="1:9">
      <c r="A606" s="17"/>
      <c r="B606" s="17"/>
      <c r="C606" s="17"/>
      <c r="D606" s="18"/>
      <c r="E606" s="19"/>
      <c r="F606" s="19"/>
      <c r="G606" s="20"/>
      <c r="H606" s="19"/>
      <c r="I606" s="17"/>
    </row>
    <row r="607" spans="1:9">
      <c r="A607" s="17"/>
      <c r="B607" s="17"/>
      <c r="C607" s="17"/>
      <c r="D607" s="18"/>
      <c r="E607" s="19"/>
      <c r="F607" s="19"/>
      <c r="G607" s="20"/>
      <c r="H607" s="19"/>
      <c r="I607" s="17"/>
    </row>
    <row r="608" spans="1:9">
      <c r="A608" s="17"/>
      <c r="B608" s="17"/>
      <c r="C608" s="17"/>
      <c r="D608" s="18"/>
      <c r="E608" s="19"/>
      <c r="F608" s="19"/>
      <c r="G608" s="20"/>
      <c r="H608" s="19"/>
      <c r="I608" s="17"/>
    </row>
    <row r="609" spans="1:9">
      <c r="A609" s="17"/>
      <c r="B609" s="17"/>
      <c r="C609" s="17"/>
      <c r="D609" s="18"/>
      <c r="E609" s="19"/>
      <c r="F609" s="19"/>
      <c r="G609" s="20"/>
      <c r="H609" s="19"/>
      <c r="I609" s="17"/>
    </row>
    <row r="610" spans="1:9">
      <c r="A610" s="17"/>
      <c r="B610" s="17"/>
      <c r="C610" s="17"/>
      <c r="D610" s="18"/>
      <c r="E610" s="19"/>
      <c r="F610" s="19"/>
      <c r="G610" s="20"/>
      <c r="H610" s="19"/>
      <c r="I610" s="17"/>
    </row>
    <row r="611" spans="1:9">
      <c r="A611" s="17"/>
      <c r="B611" s="17"/>
      <c r="C611" s="17"/>
      <c r="D611" s="18"/>
      <c r="E611" s="19"/>
      <c r="F611" s="19"/>
      <c r="G611" s="20"/>
      <c r="H611" s="19"/>
      <c r="I611" s="17"/>
    </row>
    <row r="612" spans="1:9">
      <c r="A612" s="17"/>
      <c r="B612" s="17"/>
      <c r="C612" s="17"/>
      <c r="D612" s="18"/>
      <c r="E612" s="19"/>
      <c r="F612" s="19"/>
      <c r="G612" s="20"/>
      <c r="H612" s="19"/>
      <c r="I612" s="17"/>
    </row>
    <row r="613" spans="1:9">
      <c r="A613" s="17"/>
      <c r="B613" s="17"/>
      <c r="C613" s="17"/>
      <c r="D613" s="18"/>
      <c r="E613" s="19"/>
      <c r="F613" s="19"/>
      <c r="G613" s="20"/>
      <c r="H613" s="19"/>
      <c r="I613" s="17"/>
    </row>
    <row r="614" spans="1:9">
      <c r="A614" s="17"/>
      <c r="B614" s="17"/>
      <c r="C614" s="17"/>
      <c r="D614" s="18"/>
      <c r="E614" s="19"/>
      <c r="F614" s="19"/>
      <c r="G614" s="20"/>
      <c r="H614" s="19"/>
      <c r="I614" s="17"/>
    </row>
    <row r="615" spans="1:9">
      <c r="A615" s="17"/>
      <c r="B615" s="17"/>
      <c r="C615" s="17"/>
      <c r="D615" s="18"/>
      <c r="E615" s="19"/>
      <c r="F615" s="19"/>
      <c r="G615" s="20"/>
      <c r="H615" s="19"/>
      <c r="I615" s="17"/>
    </row>
    <row r="616" spans="1:9">
      <c r="A616" s="17"/>
      <c r="B616" s="17"/>
      <c r="C616" s="17"/>
      <c r="D616" s="18"/>
      <c r="E616" s="19"/>
      <c r="F616" s="19"/>
      <c r="G616" s="20"/>
      <c r="H616" s="19"/>
      <c r="I616" s="17"/>
    </row>
    <row r="617" spans="1:9">
      <c r="A617" s="17"/>
      <c r="B617" s="17"/>
      <c r="C617" s="17"/>
      <c r="D617" s="18"/>
      <c r="E617" s="19"/>
      <c r="F617" s="19"/>
      <c r="G617" s="20"/>
      <c r="H617" s="19"/>
      <c r="I617" s="17"/>
    </row>
    <row r="618" spans="1:9">
      <c r="A618" s="17"/>
      <c r="B618" s="17"/>
      <c r="C618" s="17"/>
      <c r="D618" s="18"/>
      <c r="E618" s="19"/>
      <c r="F618" s="19"/>
      <c r="G618" s="20"/>
      <c r="H618" s="19"/>
      <c r="I618" s="17"/>
    </row>
    <row r="619" spans="1:9">
      <c r="A619" s="17"/>
      <c r="B619" s="17"/>
      <c r="C619" s="17"/>
      <c r="D619" s="18"/>
      <c r="E619" s="19"/>
      <c r="F619" s="19"/>
      <c r="G619" s="20"/>
      <c r="H619" s="19"/>
      <c r="I619" s="17"/>
    </row>
    <row r="620" spans="1:9">
      <c r="A620" s="17"/>
      <c r="B620" s="17"/>
      <c r="C620" s="17"/>
      <c r="D620" s="18"/>
      <c r="E620" s="19"/>
      <c r="F620" s="19"/>
      <c r="G620" s="20"/>
      <c r="H620" s="19"/>
      <c r="I620" s="17"/>
    </row>
    <row r="621" spans="1:9">
      <c r="A621" s="17"/>
      <c r="B621" s="17"/>
      <c r="C621" s="17"/>
      <c r="D621" s="18"/>
      <c r="E621" s="19"/>
      <c r="F621" s="19"/>
      <c r="G621" s="20"/>
      <c r="H621" s="19"/>
      <c r="I621" s="17"/>
    </row>
    <row r="622" spans="1:9">
      <c r="A622" s="17"/>
      <c r="B622" s="17"/>
      <c r="C622" s="17"/>
      <c r="D622" s="18"/>
      <c r="E622" s="19"/>
      <c r="F622" s="19"/>
      <c r="G622" s="20"/>
      <c r="H622" s="19"/>
      <c r="I622" s="17"/>
    </row>
    <row r="623" spans="1:9">
      <c r="A623" s="17"/>
      <c r="B623" s="17"/>
      <c r="C623" s="17"/>
      <c r="D623" s="18"/>
      <c r="E623" s="19"/>
      <c r="F623" s="19"/>
      <c r="G623" s="20"/>
      <c r="H623" s="19"/>
      <c r="I623" s="17"/>
    </row>
    <row r="624" spans="1:9">
      <c r="A624" s="17"/>
      <c r="B624" s="17"/>
      <c r="C624" s="17"/>
      <c r="D624" s="18"/>
      <c r="E624" s="19"/>
      <c r="F624" s="19"/>
      <c r="G624" s="20"/>
      <c r="H624" s="19"/>
      <c r="I624" s="17"/>
    </row>
    <row r="625" spans="1:9">
      <c r="A625" s="17"/>
      <c r="B625" s="17"/>
      <c r="C625" s="17"/>
      <c r="D625" s="18"/>
      <c r="E625" s="19"/>
      <c r="F625" s="19"/>
      <c r="G625" s="20"/>
      <c r="H625" s="19"/>
      <c r="I625" s="17"/>
    </row>
    <row r="626" spans="1:9">
      <c r="A626" s="17"/>
      <c r="B626" s="17"/>
      <c r="C626" s="17"/>
      <c r="D626" s="18"/>
      <c r="E626" s="19"/>
      <c r="F626" s="19"/>
      <c r="G626" s="20"/>
      <c r="H626" s="19"/>
      <c r="I626" s="17"/>
    </row>
    <row r="627" spans="1:9">
      <c r="A627" s="17"/>
      <c r="B627" s="17"/>
      <c r="C627" s="17"/>
      <c r="D627" s="18"/>
      <c r="E627" s="19"/>
      <c r="F627" s="19"/>
      <c r="G627" s="20"/>
      <c r="H627" s="19"/>
      <c r="I627" s="17"/>
    </row>
    <row r="628" spans="1:9">
      <c r="A628" s="17"/>
      <c r="B628" s="17"/>
      <c r="C628" s="17"/>
      <c r="D628" s="18"/>
      <c r="E628" s="19"/>
      <c r="F628" s="19"/>
      <c r="G628" s="20"/>
      <c r="H628" s="19"/>
      <c r="I628" s="17"/>
    </row>
    <row r="629" spans="1:9">
      <c r="A629" s="17"/>
      <c r="B629" s="17"/>
      <c r="C629" s="17"/>
      <c r="D629" s="18"/>
      <c r="E629" s="19"/>
      <c r="F629" s="19"/>
      <c r="G629" s="20"/>
      <c r="H629" s="19"/>
      <c r="I629" s="17"/>
    </row>
    <row r="630" spans="1:9">
      <c r="A630" s="17"/>
      <c r="B630" s="17"/>
      <c r="C630" s="17"/>
      <c r="D630" s="18"/>
      <c r="E630" s="19"/>
      <c r="F630" s="19"/>
      <c r="G630" s="20"/>
      <c r="H630" s="19"/>
      <c r="I630" s="17"/>
    </row>
    <row r="631" spans="1:9">
      <c r="A631" s="17"/>
      <c r="B631" s="17"/>
      <c r="C631" s="17"/>
      <c r="D631" s="18"/>
      <c r="E631" s="19"/>
      <c r="F631" s="19"/>
      <c r="G631" s="20"/>
      <c r="H631" s="19"/>
      <c r="I631" s="17"/>
    </row>
    <row r="632" spans="1:9">
      <c r="A632" s="17"/>
      <c r="B632" s="17"/>
      <c r="C632" s="17"/>
      <c r="D632" s="18"/>
      <c r="E632" s="19"/>
      <c r="F632" s="19"/>
      <c r="G632" s="20"/>
      <c r="H632" s="19"/>
      <c r="I632" s="17"/>
    </row>
    <row r="633" spans="1:9">
      <c r="A633" s="17"/>
      <c r="B633" s="17"/>
      <c r="C633" s="17"/>
      <c r="D633" s="18"/>
      <c r="E633" s="19"/>
      <c r="F633" s="19"/>
      <c r="G633" s="20"/>
      <c r="H633" s="19"/>
      <c r="I633" s="17"/>
    </row>
    <row r="634" spans="1:9">
      <c r="A634" s="17"/>
      <c r="B634" s="17"/>
      <c r="C634" s="17"/>
      <c r="D634" s="18"/>
      <c r="E634" s="19"/>
      <c r="F634" s="19"/>
      <c r="G634" s="20"/>
      <c r="H634" s="19"/>
      <c r="I634" s="17"/>
    </row>
    <row r="635" spans="1:9">
      <c r="A635" s="17"/>
      <c r="B635" s="17"/>
      <c r="C635" s="17"/>
      <c r="D635" s="18"/>
      <c r="E635" s="19"/>
      <c r="F635" s="19"/>
      <c r="G635" s="20"/>
      <c r="H635" s="19"/>
      <c r="I635" s="17"/>
    </row>
    <row r="636" spans="1:9">
      <c r="A636" s="17"/>
      <c r="B636" s="17"/>
      <c r="C636" s="17"/>
      <c r="D636" s="18"/>
      <c r="E636" s="19"/>
      <c r="F636" s="19"/>
      <c r="G636" s="20"/>
      <c r="H636" s="19"/>
      <c r="I636" s="17"/>
    </row>
    <row r="637" spans="1:9">
      <c r="A637" s="17"/>
      <c r="B637" s="17"/>
      <c r="C637" s="17"/>
      <c r="D637" s="18"/>
      <c r="E637" s="19"/>
      <c r="F637" s="19"/>
      <c r="G637" s="20"/>
      <c r="H637" s="19"/>
      <c r="I637" s="17"/>
    </row>
    <row r="638" spans="1:9">
      <c r="A638" s="17"/>
      <c r="B638" s="17"/>
      <c r="C638" s="17"/>
      <c r="D638" s="18"/>
      <c r="E638" s="19"/>
      <c r="F638" s="19"/>
      <c r="G638" s="20"/>
      <c r="H638" s="19"/>
      <c r="I638" s="17"/>
    </row>
    <row r="639" spans="1:9">
      <c r="A639" s="17"/>
      <c r="B639" s="17"/>
      <c r="C639" s="17"/>
      <c r="D639" s="18"/>
      <c r="E639" s="19"/>
      <c r="F639" s="19"/>
      <c r="G639" s="20"/>
      <c r="H639" s="19"/>
      <c r="I639" s="17"/>
    </row>
    <row r="640" spans="1:9">
      <c r="A640" s="17"/>
      <c r="B640" s="17"/>
      <c r="C640" s="17"/>
      <c r="D640" s="18"/>
      <c r="E640" s="19"/>
      <c r="F640" s="19"/>
      <c r="G640" s="20"/>
      <c r="H640" s="19"/>
      <c r="I640" s="17"/>
    </row>
    <row r="641" spans="1:9">
      <c r="A641" s="17"/>
      <c r="B641" s="17"/>
      <c r="C641" s="17"/>
      <c r="D641" s="18"/>
      <c r="E641" s="19"/>
      <c r="F641" s="19"/>
      <c r="G641" s="20"/>
      <c r="H641" s="19"/>
      <c r="I641" s="17"/>
    </row>
    <row r="642" spans="1:9">
      <c r="A642" s="17"/>
      <c r="B642" s="17"/>
      <c r="C642" s="17"/>
      <c r="D642" s="18"/>
      <c r="E642" s="19"/>
      <c r="F642" s="19"/>
      <c r="G642" s="20"/>
      <c r="H642" s="19"/>
      <c r="I642" s="17"/>
    </row>
    <row r="643" spans="1:9">
      <c r="A643" s="17"/>
      <c r="B643" s="17"/>
      <c r="C643" s="17"/>
      <c r="D643" s="18"/>
      <c r="E643" s="19"/>
      <c r="F643" s="19"/>
      <c r="G643" s="20"/>
      <c r="H643" s="19"/>
      <c r="I643" s="17"/>
    </row>
    <row r="644" spans="1:9">
      <c r="A644" s="17"/>
      <c r="B644" s="17"/>
      <c r="C644" s="17"/>
      <c r="D644" s="18"/>
      <c r="E644" s="19"/>
      <c r="F644" s="19"/>
      <c r="G644" s="20"/>
      <c r="H644" s="19"/>
      <c r="I644" s="17"/>
    </row>
    <row r="645" spans="1:9">
      <c r="A645" s="17"/>
      <c r="B645" s="17"/>
      <c r="C645" s="17"/>
      <c r="D645" s="18"/>
      <c r="E645" s="19"/>
      <c r="F645" s="19"/>
      <c r="G645" s="20"/>
      <c r="H645" s="19"/>
      <c r="I645" s="17"/>
    </row>
    <row r="646" spans="1:9">
      <c r="A646" s="17"/>
      <c r="B646" s="17"/>
      <c r="C646" s="17"/>
      <c r="D646" s="18"/>
      <c r="E646" s="19"/>
      <c r="F646" s="19"/>
      <c r="G646" s="20"/>
      <c r="H646" s="19"/>
      <c r="I646" s="17"/>
    </row>
    <row r="647" spans="1:9">
      <c r="A647" s="17"/>
      <c r="B647" s="17"/>
      <c r="C647" s="17"/>
      <c r="D647" s="18"/>
      <c r="E647" s="19"/>
      <c r="F647" s="19"/>
      <c r="G647" s="20"/>
      <c r="H647" s="19"/>
      <c r="I647" s="17"/>
    </row>
    <row r="648" spans="1:9">
      <c r="A648" s="17"/>
      <c r="B648" s="17"/>
      <c r="C648" s="17"/>
      <c r="D648" s="18"/>
      <c r="E648" s="19"/>
      <c r="F648" s="19"/>
      <c r="G648" s="20"/>
      <c r="H648" s="19"/>
      <c r="I648" s="17"/>
    </row>
    <row r="649" spans="1:9">
      <c r="A649" s="17"/>
      <c r="B649" s="17"/>
      <c r="C649" s="17"/>
      <c r="D649" s="18"/>
      <c r="E649" s="19"/>
      <c r="F649" s="19"/>
      <c r="G649" s="20"/>
      <c r="H649" s="19"/>
      <c r="I649" s="17"/>
    </row>
    <row r="650" spans="1:9">
      <c r="A650" s="17"/>
      <c r="B650" s="17"/>
      <c r="C650" s="17"/>
      <c r="D650" s="18"/>
      <c r="E650" s="19"/>
      <c r="F650" s="19"/>
      <c r="G650" s="20"/>
      <c r="H650" s="19"/>
      <c r="I650" s="17"/>
    </row>
    <row r="651" spans="1:9">
      <c r="A651" s="17"/>
      <c r="B651" s="17"/>
      <c r="C651" s="17"/>
      <c r="D651" s="18"/>
      <c r="E651" s="19"/>
      <c r="F651" s="19"/>
      <c r="G651" s="20"/>
      <c r="H651" s="19"/>
      <c r="I651" s="17"/>
    </row>
    <row r="652" spans="1:9">
      <c r="A652" s="17"/>
      <c r="B652" s="17"/>
      <c r="C652" s="17"/>
      <c r="D652" s="18"/>
      <c r="E652" s="19"/>
      <c r="F652" s="19"/>
      <c r="G652" s="20"/>
      <c r="H652" s="19"/>
      <c r="I652" s="17"/>
    </row>
    <row r="653" spans="1:9">
      <c r="A653" s="17"/>
      <c r="B653" s="17"/>
      <c r="C653" s="17"/>
      <c r="D653" s="18"/>
      <c r="E653" s="19"/>
      <c r="F653" s="19"/>
      <c r="G653" s="20"/>
      <c r="H653" s="19"/>
      <c r="I653" s="17"/>
    </row>
    <row r="654" spans="1:9">
      <c r="A654" s="17"/>
      <c r="B654" s="17"/>
      <c r="C654" s="17"/>
      <c r="D654" s="18"/>
      <c r="E654" s="19"/>
      <c r="F654" s="19"/>
      <c r="G654" s="20"/>
      <c r="H654" s="19"/>
      <c r="I654" s="17"/>
    </row>
    <row r="655" spans="1:9">
      <c r="A655" s="17"/>
      <c r="B655" s="17"/>
      <c r="C655" s="17"/>
      <c r="D655" s="18"/>
      <c r="E655" s="19"/>
      <c r="F655" s="19"/>
      <c r="G655" s="20"/>
      <c r="H655" s="19"/>
      <c r="I655" s="17"/>
    </row>
    <row r="656" spans="1:9">
      <c r="A656" s="17"/>
      <c r="B656" s="17"/>
      <c r="C656" s="17"/>
      <c r="D656" s="18"/>
      <c r="E656" s="19"/>
      <c r="F656" s="19"/>
      <c r="G656" s="20"/>
      <c r="H656" s="19"/>
      <c r="I656" s="17"/>
    </row>
    <row r="657" spans="1:9">
      <c r="A657" s="17"/>
      <c r="B657" s="17"/>
      <c r="C657" s="17"/>
      <c r="D657" s="18"/>
      <c r="E657" s="19"/>
      <c r="F657" s="19"/>
      <c r="G657" s="20"/>
      <c r="H657" s="19"/>
      <c r="I657" s="17"/>
    </row>
    <row r="658" spans="1:9">
      <c r="A658" s="17"/>
      <c r="B658" s="17"/>
      <c r="C658" s="17"/>
      <c r="D658" s="18"/>
      <c r="E658" s="19"/>
      <c r="F658" s="19"/>
      <c r="G658" s="20"/>
      <c r="H658" s="19"/>
      <c r="I658" s="17"/>
    </row>
    <row r="659" spans="1:9">
      <c r="A659" s="17"/>
      <c r="B659" s="17"/>
      <c r="C659" s="17"/>
      <c r="D659" s="18"/>
      <c r="E659" s="19"/>
      <c r="F659" s="19"/>
      <c r="G659" s="20"/>
      <c r="H659" s="19"/>
      <c r="I659" s="17"/>
    </row>
    <row r="660" spans="1:9">
      <c r="A660" s="17"/>
      <c r="B660" s="17"/>
      <c r="C660" s="17"/>
      <c r="D660" s="18"/>
      <c r="E660" s="19"/>
      <c r="F660" s="19"/>
      <c r="G660" s="20"/>
      <c r="H660" s="19"/>
      <c r="I660" s="17"/>
    </row>
    <row r="661" spans="1:9">
      <c r="A661" s="17"/>
      <c r="B661" s="17"/>
      <c r="C661" s="17"/>
      <c r="D661" s="18"/>
      <c r="E661" s="19"/>
      <c r="F661" s="19"/>
      <c r="G661" s="20"/>
      <c r="H661" s="19"/>
      <c r="I661" s="17"/>
    </row>
    <row r="662" spans="1:9">
      <c r="A662" s="17"/>
      <c r="B662" s="17"/>
      <c r="C662" s="17"/>
      <c r="D662" s="18"/>
      <c r="E662" s="19"/>
      <c r="F662" s="19"/>
      <c r="G662" s="20"/>
      <c r="H662" s="19"/>
      <c r="I662" s="17"/>
    </row>
    <row r="663" spans="1:9">
      <c r="A663" s="17"/>
      <c r="B663" s="17"/>
      <c r="C663" s="17"/>
      <c r="D663" s="18"/>
      <c r="E663" s="19"/>
      <c r="F663" s="19"/>
      <c r="G663" s="20"/>
      <c r="H663" s="19"/>
      <c r="I663" s="17"/>
    </row>
    <row r="664" spans="1:9">
      <c r="A664" s="17"/>
      <c r="B664" s="17"/>
      <c r="C664" s="17"/>
      <c r="D664" s="18"/>
      <c r="E664" s="19"/>
      <c r="F664" s="19"/>
      <c r="G664" s="20"/>
      <c r="H664" s="19"/>
      <c r="I664" s="17"/>
    </row>
    <row r="665" spans="1:9">
      <c r="A665" s="17"/>
      <c r="B665" s="17"/>
      <c r="C665" s="17"/>
      <c r="D665" s="18"/>
      <c r="E665" s="19"/>
      <c r="F665" s="19"/>
      <c r="G665" s="20"/>
      <c r="H665" s="19"/>
      <c r="I665" s="17"/>
    </row>
    <row r="666" spans="1:9">
      <c r="A666" s="17"/>
      <c r="B666" s="17"/>
      <c r="C666" s="17"/>
      <c r="D666" s="18"/>
      <c r="E666" s="19"/>
      <c r="F666" s="19"/>
      <c r="G666" s="20"/>
      <c r="H666" s="19"/>
      <c r="I666" s="17"/>
    </row>
    <row r="667" spans="1:9">
      <c r="A667" s="17"/>
      <c r="B667" s="17"/>
      <c r="C667" s="17"/>
      <c r="D667" s="18"/>
      <c r="E667" s="19"/>
      <c r="F667" s="19"/>
      <c r="G667" s="20"/>
      <c r="H667" s="19"/>
      <c r="I667" s="17"/>
    </row>
    <row r="668" spans="1:9">
      <c r="A668" s="17"/>
      <c r="B668" s="17"/>
      <c r="C668" s="17"/>
      <c r="D668" s="18"/>
      <c r="E668" s="19"/>
      <c r="F668" s="19"/>
      <c r="G668" s="20"/>
      <c r="H668" s="19"/>
      <c r="I668" s="17"/>
    </row>
    <row r="669" spans="1:9">
      <c r="A669" s="17"/>
      <c r="B669" s="17"/>
      <c r="C669" s="17"/>
      <c r="D669" s="18"/>
      <c r="E669" s="19"/>
      <c r="F669" s="19"/>
      <c r="G669" s="20"/>
      <c r="H669" s="19"/>
      <c r="I669" s="17"/>
    </row>
    <row r="670" spans="1:9">
      <c r="A670" s="17"/>
      <c r="B670" s="17"/>
      <c r="C670" s="17"/>
      <c r="D670" s="18"/>
      <c r="E670" s="19"/>
      <c r="F670" s="19"/>
      <c r="G670" s="20"/>
      <c r="H670" s="19"/>
      <c r="I670" s="17"/>
    </row>
    <row r="671" spans="1:9">
      <c r="A671" s="17"/>
      <c r="B671" s="17"/>
      <c r="C671" s="17"/>
      <c r="D671" s="18"/>
      <c r="E671" s="19"/>
      <c r="F671" s="19"/>
      <c r="G671" s="20"/>
      <c r="H671" s="19"/>
      <c r="I671" s="17"/>
    </row>
    <row r="672" spans="1:9">
      <c r="A672" s="17"/>
      <c r="B672" s="17"/>
      <c r="C672" s="17"/>
      <c r="D672" s="18"/>
      <c r="E672" s="19"/>
      <c r="F672" s="19"/>
      <c r="G672" s="20"/>
      <c r="H672" s="19"/>
      <c r="I672" s="17"/>
    </row>
    <row r="673" spans="1:9">
      <c r="A673" s="17"/>
      <c r="B673" s="17"/>
      <c r="C673" s="17"/>
      <c r="D673" s="18"/>
      <c r="E673" s="19"/>
      <c r="F673" s="19"/>
      <c r="G673" s="20"/>
      <c r="H673" s="19"/>
      <c r="I673" s="17"/>
    </row>
    <row r="674" spans="1:9">
      <c r="A674" s="17"/>
      <c r="B674" s="17"/>
      <c r="C674" s="17"/>
      <c r="D674" s="18"/>
      <c r="E674" s="19"/>
      <c r="F674" s="19"/>
      <c r="G674" s="20"/>
      <c r="H674" s="19"/>
      <c r="I674" s="17"/>
    </row>
    <row r="675" spans="1:9">
      <c r="A675" s="17"/>
      <c r="B675" s="17"/>
      <c r="C675" s="17"/>
      <c r="D675" s="18"/>
      <c r="E675" s="19"/>
      <c r="F675" s="19"/>
      <c r="G675" s="20"/>
      <c r="H675" s="19"/>
      <c r="I675" s="17"/>
    </row>
    <row r="676" spans="1:9">
      <c r="A676" s="17"/>
      <c r="B676" s="17"/>
      <c r="C676" s="17"/>
      <c r="D676" s="18"/>
      <c r="E676" s="19"/>
      <c r="F676" s="19"/>
      <c r="G676" s="20"/>
      <c r="H676" s="19"/>
      <c r="I676" s="17"/>
    </row>
    <row r="677" spans="1:9">
      <c r="A677" s="17"/>
      <c r="B677" s="17"/>
      <c r="C677" s="17"/>
      <c r="D677" s="18"/>
      <c r="E677" s="19"/>
      <c r="F677" s="19"/>
      <c r="G677" s="20"/>
      <c r="H677" s="19"/>
      <c r="I677" s="17"/>
    </row>
    <row r="678" spans="1:9">
      <c r="A678" s="17"/>
      <c r="B678" s="17"/>
      <c r="C678" s="17"/>
      <c r="D678" s="18"/>
      <c r="E678" s="19"/>
      <c r="F678" s="19"/>
      <c r="G678" s="20"/>
      <c r="H678" s="19"/>
      <c r="I678" s="17"/>
    </row>
    <row r="679" spans="1:9">
      <c r="A679" s="17"/>
      <c r="B679" s="17"/>
      <c r="C679" s="17"/>
      <c r="D679" s="18"/>
      <c r="E679" s="19"/>
      <c r="F679" s="19"/>
      <c r="G679" s="20"/>
      <c r="H679" s="19"/>
      <c r="I679" s="17"/>
    </row>
    <row r="680" spans="1:9">
      <c r="A680" s="17"/>
      <c r="B680" s="17"/>
      <c r="C680" s="17"/>
      <c r="D680" s="18"/>
      <c r="E680" s="19"/>
      <c r="F680" s="19"/>
      <c r="G680" s="20"/>
      <c r="H680" s="19"/>
      <c r="I680" s="17"/>
    </row>
    <row r="681" spans="1:9">
      <c r="A681" s="17"/>
      <c r="B681" s="17"/>
      <c r="C681" s="17"/>
      <c r="D681" s="18"/>
      <c r="E681" s="19"/>
      <c r="F681" s="19"/>
      <c r="G681" s="20"/>
      <c r="H681" s="19"/>
      <c r="I681" s="17"/>
    </row>
    <row r="682" spans="1:9">
      <c r="A682" s="17"/>
      <c r="B682" s="17"/>
      <c r="C682" s="17"/>
      <c r="D682" s="18"/>
      <c r="E682" s="19"/>
      <c r="F682" s="19"/>
      <c r="G682" s="20"/>
      <c r="H682" s="19"/>
      <c r="I682" s="17"/>
    </row>
    <row r="683" spans="1:9">
      <c r="A683" s="17"/>
      <c r="B683" s="17"/>
      <c r="C683" s="17"/>
      <c r="D683" s="18"/>
      <c r="E683" s="19"/>
      <c r="F683" s="19"/>
      <c r="G683" s="20"/>
      <c r="H683" s="19"/>
      <c r="I683" s="17"/>
    </row>
    <row r="684" spans="1:9">
      <c r="A684" s="17"/>
      <c r="B684" s="17"/>
      <c r="C684" s="17"/>
      <c r="D684" s="18"/>
      <c r="E684" s="19"/>
      <c r="F684" s="19"/>
      <c r="G684" s="20"/>
      <c r="H684" s="19"/>
      <c r="I684" s="17"/>
    </row>
    <row r="685" spans="1:9">
      <c r="A685" s="17"/>
      <c r="B685" s="17"/>
      <c r="C685" s="17"/>
      <c r="D685" s="18"/>
      <c r="E685" s="19"/>
      <c r="F685" s="19"/>
      <c r="G685" s="20"/>
      <c r="H685" s="19"/>
      <c r="I685" s="17"/>
    </row>
    <row r="686" spans="1:9">
      <c r="A686" s="17"/>
      <c r="B686" s="17"/>
      <c r="C686" s="17"/>
      <c r="D686" s="18"/>
      <c r="E686" s="19"/>
      <c r="F686" s="19"/>
      <c r="G686" s="20"/>
      <c r="H686" s="19"/>
      <c r="I686" s="17"/>
    </row>
    <row r="687" spans="1:9">
      <c r="A687" s="17"/>
      <c r="B687" s="17"/>
      <c r="C687" s="17"/>
      <c r="D687" s="18"/>
      <c r="E687" s="19"/>
      <c r="F687" s="19"/>
      <c r="G687" s="20"/>
      <c r="H687" s="19"/>
      <c r="I687" s="17"/>
    </row>
    <row r="688" spans="1:9">
      <c r="A688" s="17"/>
      <c r="B688" s="17"/>
      <c r="C688" s="17"/>
      <c r="D688" s="18"/>
      <c r="E688" s="19"/>
      <c r="F688" s="19"/>
      <c r="G688" s="20"/>
      <c r="H688" s="19"/>
      <c r="I688" s="17"/>
    </row>
    <row r="689" spans="1:9">
      <c r="A689" s="17"/>
      <c r="B689" s="17"/>
      <c r="C689" s="17"/>
      <c r="D689" s="18"/>
      <c r="E689" s="19"/>
      <c r="F689" s="19"/>
      <c r="G689" s="20"/>
      <c r="H689" s="19"/>
      <c r="I689" s="17"/>
    </row>
    <row r="690" spans="1:9">
      <c r="A690" s="17"/>
      <c r="B690" s="17"/>
      <c r="C690" s="17"/>
      <c r="D690" s="18"/>
      <c r="E690" s="19"/>
      <c r="F690" s="19"/>
      <c r="G690" s="20"/>
      <c r="H690" s="19"/>
      <c r="I690" s="17"/>
    </row>
    <row r="691" spans="1:9">
      <c r="A691" s="17"/>
      <c r="B691" s="17"/>
      <c r="C691" s="17"/>
      <c r="D691" s="18"/>
      <c r="E691" s="19"/>
      <c r="F691" s="19"/>
      <c r="G691" s="20"/>
      <c r="H691" s="19"/>
      <c r="I691" s="17"/>
    </row>
    <row r="692" spans="1:9">
      <c r="A692" s="17"/>
      <c r="B692" s="17"/>
      <c r="C692" s="17"/>
      <c r="D692" s="18"/>
      <c r="E692" s="19"/>
      <c r="F692" s="19"/>
      <c r="G692" s="20"/>
      <c r="H692" s="19"/>
      <c r="I692" s="17"/>
    </row>
    <row r="693" spans="1:9">
      <c r="A693" s="17"/>
      <c r="B693" s="17"/>
      <c r="C693" s="17"/>
      <c r="D693" s="18"/>
      <c r="E693" s="19"/>
      <c r="F693" s="19"/>
      <c r="G693" s="20"/>
      <c r="H693" s="19"/>
      <c r="I693" s="17"/>
    </row>
    <row r="694" spans="1:9">
      <c r="A694" s="17"/>
      <c r="B694" s="17"/>
      <c r="C694" s="17"/>
      <c r="D694" s="18"/>
      <c r="E694" s="19"/>
      <c r="F694" s="19"/>
      <c r="G694" s="20"/>
      <c r="H694" s="19"/>
      <c r="I694" s="17"/>
    </row>
    <row r="695" spans="1:9">
      <c r="A695" s="17"/>
      <c r="B695" s="17"/>
      <c r="C695" s="17"/>
      <c r="D695" s="18"/>
      <c r="E695" s="19"/>
      <c r="F695" s="19"/>
      <c r="G695" s="20"/>
      <c r="H695" s="19"/>
      <c r="I695" s="17"/>
    </row>
    <row r="696" spans="1:9">
      <c r="A696" s="17"/>
      <c r="B696" s="17"/>
      <c r="C696" s="17"/>
      <c r="D696" s="18"/>
      <c r="E696" s="19"/>
      <c r="F696" s="19"/>
      <c r="G696" s="20"/>
      <c r="H696" s="19"/>
      <c r="I696" s="17"/>
    </row>
    <row r="697" spans="1:9">
      <c r="A697" s="17"/>
      <c r="B697" s="17"/>
      <c r="C697" s="17"/>
      <c r="D697" s="18"/>
      <c r="E697" s="19"/>
      <c r="F697" s="19"/>
      <c r="G697" s="20"/>
      <c r="H697" s="19"/>
      <c r="I697" s="17"/>
    </row>
    <row r="698" spans="1:9">
      <c r="A698" s="17"/>
      <c r="B698" s="17"/>
      <c r="C698" s="17"/>
      <c r="D698" s="18"/>
      <c r="E698" s="19"/>
      <c r="F698" s="19"/>
      <c r="G698" s="20"/>
      <c r="H698" s="19"/>
      <c r="I698" s="17"/>
    </row>
    <row r="699" spans="1:9">
      <c r="A699" s="17"/>
      <c r="B699" s="17"/>
      <c r="C699" s="17"/>
      <c r="D699" s="18"/>
      <c r="E699" s="19"/>
      <c r="F699" s="19"/>
      <c r="G699" s="20"/>
      <c r="H699" s="19"/>
      <c r="I699" s="17"/>
    </row>
    <row r="700" spans="1:9">
      <c r="A700" s="17"/>
      <c r="B700" s="17"/>
      <c r="C700" s="17"/>
      <c r="D700" s="18"/>
      <c r="E700" s="19"/>
      <c r="F700" s="19"/>
      <c r="G700" s="20"/>
      <c r="H700" s="19"/>
      <c r="I700" s="17"/>
    </row>
    <row r="701" spans="1:9">
      <c r="A701" s="17"/>
      <c r="B701" s="17"/>
      <c r="C701" s="17"/>
      <c r="D701" s="18"/>
      <c r="E701" s="19"/>
      <c r="F701" s="19"/>
      <c r="G701" s="20"/>
      <c r="H701" s="19"/>
      <c r="I701" s="17"/>
    </row>
    <row r="702" spans="1:9">
      <c r="A702" s="17"/>
      <c r="B702" s="17"/>
      <c r="C702" s="17"/>
      <c r="D702" s="18"/>
      <c r="E702" s="19"/>
      <c r="F702" s="19"/>
      <c r="G702" s="20"/>
      <c r="H702" s="19"/>
      <c r="I702" s="17"/>
    </row>
    <row r="703" spans="1:9">
      <c r="A703" s="17"/>
      <c r="B703" s="17"/>
      <c r="C703" s="17"/>
      <c r="D703" s="18"/>
      <c r="E703" s="19"/>
      <c r="F703" s="19"/>
      <c r="G703" s="20"/>
      <c r="H703" s="19"/>
      <c r="I703" s="17"/>
    </row>
    <row r="704" spans="1:9">
      <c r="A704" s="17"/>
      <c r="B704" s="17"/>
      <c r="C704" s="17"/>
      <c r="D704" s="18"/>
      <c r="E704" s="19"/>
      <c r="F704" s="19"/>
      <c r="G704" s="20"/>
      <c r="H704" s="19"/>
      <c r="I704" s="17"/>
    </row>
    <row r="705" spans="1:9">
      <c r="A705" s="17"/>
      <c r="B705" s="17"/>
      <c r="C705" s="17"/>
      <c r="D705" s="18"/>
      <c r="E705" s="19"/>
      <c r="F705" s="19"/>
      <c r="G705" s="20"/>
      <c r="H705" s="19"/>
      <c r="I705" s="17"/>
    </row>
    <row r="706" spans="1:9">
      <c r="A706" s="17"/>
      <c r="B706" s="17"/>
      <c r="C706" s="17"/>
      <c r="D706" s="18"/>
      <c r="E706" s="19"/>
      <c r="F706" s="19"/>
      <c r="G706" s="20"/>
      <c r="H706" s="19"/>
      <c r="I706" s="17"/>
    </row>
    <row r="707" spans="1:9">
      <c r="A707" s="17"/>
      <c r="B707" s="17"/>
      <c r="C707" s="17"/>
      <c r="D707" s="18"/>
      <c r="E707" s="19"/>
      <c r="F707" s="19"/>
      <c r="G707" s="20"/>
      <c r="H707" s="19"/>
      <c r="I707" s="17"/>
    </row>
    <row r="708" spans="1:9">
      <c r="A708" s="17"/>
      <c r="B708" s="17"/>
      <c r="C708" s="17"/>
      <c r="D708" s="18"/>
      <c r="E708" s="19"/>
      <c r="F708" s="19"/>
      <c r="G708" s="20"/>
      <c r="H708" s="19"/>
      <c r="I708" s="17"/>
    </row>
    <row r="709" spans="1:9">
      <c r="A709" s="17"/>
      <c r="B709" s="17"/>
      <c r="C709" s="17"/>
      <c r="D709" s="18"/>
      <c r="E709" s="19"/>
      <c r="F709" s="19"/>
      <c r="G709" s="20"/>
      <c r="H709" s="19"/>
      <c r="I709" s="17"/>
    </row>
    <row r="710" spans="1:9">
      <c r="A710" s="17"/>
      <c r="B710" s="17"/>
      <c r="C710" s="17"/>
      <c r="D710" s="18"/>
      <c r="E710" s="19"/>
      <c r="F710" s="19"/>
      <c r="G710" s="20"/>
      <c r="H710" s="19"/>
      <c r="I710" s="17"/>
    </row>
    <row r="711" spans="1:9">
      <c r="A711" s="17"/>
      <c r="B711" s="17"/>
      <c r="C711" s="17"/>
      <c r="D711" s="18"/>
      <c r="E711" s="19"/>
      <c r="F711" s="19"/>
      <c r="G711" s="20"/>
      <c r="H711" s="19"/>
      <c r="I711" s="17"/>
    </row>
    <row r="712" spans="1:9">
      <c r="A712" s="17"/>
      <c r="B712" s="17"/>
      <c r="C712" s="17"/>
      <c r="D712" s="18"/>
      <c r="E712" s="19"/>
      <c r="F712" s="19"/>
      <c r="G712" s="20"/>
      <c r="H712" s="19"/>
      <c r="I712" s="17"/>
    </row>
    <row r="713" spans="1:9">
      <c r="A713" s="17"/>
      <c r="B713" s="17"/>
      <c r="C713" s="17"/>
      <c r="D713" s="18"/>
      <c r="E713" s="19"/>
      <c r="F713" s="19"/>
      <c r="G713" s="20"/>
      <c r="H713" s="19"/>
      <c r="I713" s="17"/>
    </row>
    <row r="714" spans="1:9">
      <c r="A714" s="17"/>
      <c r="B714" s="17"/>
      <c r="C714" s="17"/>
      <c r="D714" s="18"/>
      <c r="E714" s="19"/>
      <c r="F714" s="19"/>
      <c r="G714" s="20"/>
      <c r="H714" s="19"/>
      <c r="I714" s="17"/>
    </row>
    <row r="715" spans="1:9">
      <c r="A715" s="17"/>
      <c r="B715" s="17"/>
      <c r="C715" s="17"/>
      <c r="D715" s="18"/>
      <c r="E715" s="19"/>
      <c r="F715" s="19"/>
      <c r="G715" s="20"/>
      <c r="H715" s="19"/>
      <c r="I715" s="17"/>
    </row>
    <row r="716" spans="1:9">
      <c r="A716" s="17"/>
      <c r="B716" s="17"/>
      <c r="C716" s="17"/>
      <c r="D716" s="18"/>
      <c r="E716" s="19"/>
      <c r="F716" s="19"/>
      <c r="G716" s="20"/>
      <c r="H716" s="19"/>
      <c r="I716" s="17"/>
    </row>
    <row r="717" spans="1:9">
      <c r="A717" s="17"/>
      <c r="B717" s="17"/>
      <c r="C717" s="17"/>
      <c r="D717" s="18"/>
      <c r="E717" s="19"/>
      <c r="F717" s="19"/>
      <c r="G717" s="20"/>
      <c r="H717" s="19"/>
      <c r="I717" s="17"/>
    </row>
    <row r="718" spans="1:9">
      <c r="A718" s="17"/>
      <c r="B718" s="17"/>
      <c r="C718" s="17"/>
      <c r="D718" s="18"/>
      <c r="E718" s="19"/>
      <c r="F718" s="19"/>
      <c r="G718" s="20"/>
      <c r="H718" s="19"/>
      <c r="I718" s="17"/>
    </row>
    <row r="719" spans="1:9">
      <c r="A719" s="17"/>
      <c r="B719" s="17"/>
      <c r="C719" s="17"/>
      <c r="D719" s="18"/>
      <c r="E719" s="19"/>
      <c r="F719" s="19"/>
      <c r="G719" s="20"/>
      <c r="H719" s="19"/>
      <c r="I719" s="17"/>
    </row>
    <row r="720" spans="1:9">
      <c r="A720" s="17"/>
      <c r="B720" s="17"/>
      <c r="C720" s="17"/>
      <c r="D720" s="18"/>
      <c r="E720" s="19"/>
      <c r="F720" s="19"/>
      <c r="G720" s="20"/>
      <c r="H720" s="19"/>
      <c r="I720" s="17"/>
    </row>
    <row r="721" spans="1:9">
      <c r="A721" s="17"/>
      <c r="B721" s="17"/>
      <c r="C721" s="17"/>
      <c r="D721" s="18"/>
      <c r="E721" s="19"/>
      <c r="F721" s="19"/>
      <c r="G721" s="20"/>
      <c r="H721" s="19"/>
      <c r="I721" s="17"/>
    </row>
    <row r="722" spans="1:9">
      <c r="A722" s="17"/>
      <c r="B722" s="17"/>
      <c r="C722" s="17"/>
      <c r="D722" s="18"/>
      <c r="E722" s="19"/>
      <c r="F722" s="19"/>
      <c r="G722" s="20"/>
      <c r="H722" s="19"/>
      <c r="I722" s="17"/>
    </row>
    <row r="723" spans="1:9">
      <c r="A723" s="17"/>
      <c r="B723" s="17"/>
      <c r="C723" s="17"/>
      <c r="D723" s="18"/>
      <c r="E723" s="19"/>
      <c r="F723" s="19"/>
      <c r="G723" s="20"/>
      <c r="H723" s="19"/>
      <c r="I723" s="17"/>
    </row>
    <row r="724" spans="1:9">
      <c r="A724" s="17"/>
      <c r="B724" s="17"/>
      <c r="C724" s="17"/>
      <c r="D724" s="18"/>
      <c r="E724" s="19"/>
      <c r="F724" s="19"/>
      <c r="G724" s="20"/>
      <c r="H724" s="19"/>
      <c r="I724" s="17"/>
    </row>
    <row r="725" spans="1:9">
      <c r="A725" s="17"/>
      <c r="B725" s="17"/>
      <c r="C725" s="17"/>
      <c r="D725" s="18"/>
      <c r="E725" s="19"/>
      <c r="F725" s="19"/>
      <c r="G725" s="20"/>
      <c r="H725" s="19"/>
      <c r="I725" s="17"/>
    </row>
    <row r="726" spans="1:9">
      <c r="A726" s="17"/>
      <c r="B726" s="17"/>
      <c r="C726" s="17"/>
      <c r="D726" s="18"/>
      <c r="E726" s="19"/>
      <c r="F726" s="19"/>
      <c r="G726" s="20"/>
      <c r="H726" s="19"/>
      <c r="I726" s="17"/>
    </row>
    <row r="727" spans="1:9">
      <c r="A727" s="17"/>
      <c r="B727" s="17"/>
      <c r="C727" s="17"/>
      <c r="D727" s="18"/>
      <c r="E727" s="19"/>
      <c r="F727" s="19"/>
      <c r="G727" s="20"/>
      <c r="H727" s="19"/>
      <c r="I727" s="17"/>
    </row>
    <row r="728" spans="1:9">
      <c r="A728" s="17"/>
      <c r="B728" s="17"/>
      <c r="C728" s="17"/>
      <c r="D728" s="18"/>
      <c r="E728" s="19"/>
      <c r="F728" s="19"/>
      <c r="G728" s="20"/>
      <c r="H728" s="19"/>
      <c r="I728" s="17"/>
    </row>
    <row r="729" spans="1:9">
      <c r="A729" s="17"/>
      <c r="B729" s="17"/>
      <c r="C729" s="17"/>
      <c r="D729" s="18"/>
      <c r="E729" s="19"/>
      <c r="F729" s="19"/>
      <c r="G729" s="20"/>
      <c r="H729" s="19"/>
      <c r="I729" s="17"/>
    </row>
    <row r="730" spans="1:9">
      <c r="A730" s="17"/>
      <c r="B730" s="17"/>
      <c r="C730" s="17"/>
      <c r="D730" s="18"/>
      <c r="E730" s="19"/>
      <c r="F730" s="19"/>
      <c r="G730" s="20"/>
      <c r="H730" s="19"/>
      <c r="I730" s="17"/>
    </row>
    <row r="731" spans="1:9">
      <c r="A731" s="17"/>
      <c r="B731" s="17"/>
      <c r="C731" s="17"/>
      <c r="D731" s="18"/>
      <c r="E731" s="19"/>
      <c r="F731" s="19"/>
      <c r="G731" s="20"/>
      <c r="H731" s="19"/>
      <c r="I731" s="17"/>
    </row>
    <row r="732" spans="1:9">
      <c r="A732" s="17"/>
      <c r="B732" s="17"/>
      <c r="C732" s="17"/>
      <c r="D732" s="18"/>
      <c r="E732" s="19"/>
      <c r="F732" s="19"/>
      <c r="G732" s="20"/>
      <c r="H732" s="19"/>
      <c r="I732" s="17"/>
    </row>
    <row r="733" spans="1:9">
      <c r="A733" s="17"/>
      <c r="B733" s="17"/>
      <c r="C733" s="17"/>
      <c r="D733" s="18"/>
      <c r="E733" s="19"/>
      <c r="F733" s="19"/>
      <c r="G733" s="20"/>
      <c r="H733" s="19"/>
      <c r="I733" s="17"/>
    </row>
    <row r="734" spans="1:9">
      <c r="A734" s="17"/>
      <c r="B734" s="17"/>
      <c r="C734" s="17"/>
      <c r="D734" s="18"/>
      <c r="E734" s="19"/>
      <c r="F734" s="19"/>
      <c r="G734" s="20"/>
      <c r="H734" s="19"/>
      <c r="I734" s="17"/>
    </row>
    <row r="735" spans="1:9">
      <c r="A735" s="17"/>
      <c r="B735" s="17"/>
      <c r="C735" s="17"/>
      <c r="D735" s="18"/>
      <c r="E735" s="19"/>
      <c r="F735" s="19"/>
      <c r="G735" s="20"/>
      <c r="H735" s="19"/>
      <c r="I735" s="17"/>
    </row>
    <row r="736" spans="1:9">
      <c r="A736" s="17"/>
      <c r="B736" s="17"/>
      <c r="C736" s="17"/>
      <c r="D736" s="18"/>
      <c r="E736" s="19"/>
      <c r="F736" s="19"/>
      <c r="G736" s="20"/>
      <c r="H736" s="19"/>
      <c r="I736" s="17"/>
    </row>
    <row r="737" spans="1:9">
      <c r="A737" s="17"/>
      <c r="B737" s="17"/>
      <c r="C737" s="17"/>
      <c r="D737" s="18"/>
      <c r="E737" s="19"/>
      <c r="F737" s="19"/>
      <c r="G737" s="20"/>
      <c r="H737" s="19"/>
      <c r="I737" s="17"/>
    </row>
    <row r="738" spans="1:9">
      <c r="A738" s="17"/>
      <c r="B738" s="17"/>
      <c r="C738" s="17"/>
      <c r="D738" s="18"/>
      <c r="E738" s="19"/>
      <c r="F738" s="19"/>
      <c r="G738" s="20"/>
      <c r="H738" s="19"/>
      <c r="I738" s="17"/>
    </row>
    <row r="739" spans="1:9">
      <c r="A739" s="17"/>
      <c r="B739" s="17"/>
      <c r="C739" s="17"/>
      <c r="D739" s="18"/>
      <c r="E739" s="19"/>
      <c r="F739" s="19"/>
      <c r="G739" s="20"/>
      <c r="H739" s="19"/>
      <c r="I739" s="17"/>
    </row>
    <row r="740" spans="1:9">
      <c r="A740" s="17"/>
      <c r="B740" s="17"/>
      <c r="C740" s="17"/>
      <c r="D740" s="18"/>
      <c r="E740" s="19"/>
      <c r="F740" s="19"/>
      <c r="G740" s="20"/>
      <c r="H740" s="19"/>
      <c r="I740" s="17"/>
    </row>
    <row r="741" spans="1:9">
      <c r="A741" s="17"/>
      <c r="B741" s="17"/>
      <c r="C741" s="17"/>
      <c r="D741" s="18"/>
      <c r="E741" s="19"/>
      <c r="F741" s="19"/>
      <c r="G741" s="20"/>
      <c r="H741" s="19"/>
      <c r="I741" s="17"/>
    </row>
    <row r="742" spans="1:9">
      <c r="A742" s="17"/>
      <c r="B742" s="17"/>
      <c r="C742" s="17"/>
      <c r="D742" s="18"/>
      <c r="E742" s="19"/>
      <c r="F742" s="19"/>
      <c r="G742" s="20"/>
      <c r="H742" s="19"/>
      <c r="I742" s="17"/>
    </row>
    <row r="743" spans="1:9">
      <c r="A743" s="17"/>
      <c r="B743" s="17"/>
      <c r="C743" s="17"/>
      <c r="D743" s="18"/>
      <c r="E743" s="19"/>
      <c r="F743" s="19"/>
      <c r="G743" s="20"/>
      <c r="H743" s="19"/>
      <c r="I743" s="17"/>
    </row>
    <row r="744" spans="1:9">
      <c r="A744" s="17"/>
      <c r="B744" s="17"/>
      <c r="C744" s="17"/>
      <c r="D744" s="18"/>
      <c r="E744" s="19"/>
      <c r="F744" s="19"/>
      <c r="G744" s="20"/>
      <c r="H744" s="19"/>
      <c r="I744" s="17"/>
    </row>
    <row r="745" spans="1:9">
      <c r="A745" s="17"/>
      <c r="B745" s="17"/>
      <c r="C745" s="17"/>
      <c r="D745" s="18"/>
      <c r="E745" s="19"/>
      <c r="F745" s="19"/>
      <c r="G745" s="20"/>
      <c r="H745" s="19"/>
      <c r="I745" s="17"/>
    </row>
    <row r="746" spans="1:9">
      <c r="A746" s="17"/>
      <c r="B746" s="17"/>
      <c r="C746" s="17"/>
      <c r="D746" s="18"/>
      <c r="E746" s="19"/>
      <c r="F746" s="19"/>
      <c r="G746" s="20"/>
      <c r="H746" s="19"/>
      <c r="I746" s="17"/>
    </row>
    <row r="747" spans="1:9">
      <c r="A747" s="17"/>
      <c r="B747" s="17"/>
      <c r="C747" s="17"/>
      <c r="D747" s="18"/>
      <c r="E747" s="19"/>
      <c r="F747" s="19"/>
      <c r="G747" s="20"/>
      <c r="H747" s="19"/>
      <c r="I747" s="17"/>
    </row>
    <row r="748" spans="1:9">
      <c r="A748" s="17"/>
      <c r="B748" s="17"/>
      <c r="C748" s="17"/>
      <c r="D748" s="18"/>
      <c r="E748" s="19"/>
      <c r="F748" s="19"/>
      <c r="G748" s="20"/>
      <c r="H748" s="19"/>
      <c r="I748" s="17"/>
    </row>
    <row r="749" spans="1:9">
      <c r="A749" s="17"/>
      <c r="B749" s="17"/>
      <c r="C749" s="17"/>
      <c r="D749" s="18"/>
      <c r="E749" s="19"/>
      <c r="F749" s="19"/>
      <c r="G749" s="20"/>
      <c r="H749" s="19"/>
      <c r="I749" s="17"/>
    </row>
    <row r="750" spans="1:9">
      <c r="A750" s="17"/>
      <c r="B750" s="17"/>
      <c r="C750" s="17"/>
      <c r="D750" s="18"/>
      <c r="E750" s="19"/>
      <c r="F750" s="19"/>
      <c r="G750" s="20"/>
      <c r="H750" s="19"/>
      <c r="I750" s="17"/>
    </row>
    <row r="751" spans="1:9">
      <c r="A751" s="17"/>
      <c r="B751" s="17"/>
      <c r="C751" s="17"/>
      <c r="D751" s="18"/>
      <c r="E751" s="19"/>
      <c r="F751" s="19"/>
      <c r="G751" s="20"/>
      <c r="H751" s="19"/>
      <c r="I751" s="17"/>
    </row>
    <row r="752" spans="1:9">
      <c r="A752" s="17"/>
      <c r="B752" s="17"/>
      <c r="C752" s="17"/>
      <c r="D752" s="18"/>
      <c r="E752" s="19"/>
      <c r="F752" s="19"/>
      <c r="G752" s="20"/>
      <c r="H752" s="19"/>
      <c r="I752" s="17"/>
    </row>
    <row r="753" spans="1:9">
      <c r="A753" s="17"/>
      <c r="B753" s="17"/>
      <c r="C753" s="17"/>
      <c r="D753" s="18"/>
      <c r="E753" s="19"/>
      <c r="F753" s="19"/>
      <c r="G753" s="20"/>
      <c r="H753" s="19"/>
      <c r="I753" s="17"/>
    </row>
    <row r="754" spans="1:9">
      <c r="A754" s="17"/>
      <c r="B754" s="17"/>
      <c r="C754" s="17"/>
      <c r="D754" s="18"/>
      <c r="E754" s="19"/>
      <c r="F754" s="19"/>
      <c r="G754" s="20"/>
      <c r="H754" s="19"/>
      <c r="I754" s="17"/>
    </row>
    <row r="755" spans="1:9">
      <c r="A755" s="17"/>
      <c r="B755" s="17"/>
      <c r="C755" s="17"/>
      <c r="D755" s="18"/>
      <c r="E755" s="19"/>
      <c r="F755" s="19"/>
      <c r="G755" s="20"/>
      <c r="H755" s="19"/>
      <c r="I755" s="17"/>
    </row>
    <row r="756" spans="1:9">
      <c r="A756" s="17"/>
      <c r="B756" s="17"/>
      <c r="C756" s="17"/>
      <c r="D756" s="18"/>
      <c r="E756" s="19"/>
      <c r="F756" s="19"/>
      <c r="G756" s="20"/>
      <c r="H756" s="19"/>
      <c r="I756" s="17"/>
    </row>
    <row r="757" spans="1:9">
      <c r="A757" s="17"/>
      <c r="B757" s="17"/>
      <c r="C757" s="17"/>
      <c r="D757" s="18"/>
      <c r="E757" s="19"/>
      <c r="F757" s="19"/>
      <c r="G757" s="20"/>
      <c r="H757" s="19"/>
      <c r="I757" s="17"/>
    </row>
    <row r="758" spans="1:9">
      <c r="A758" s="17"/>
      <c r="B758" s="17"/>
      <c r="C758" s="17"/>
      <c r="D758" s="18"/>
      <c r="E758" s="19"/>
      <c r="F758" s="19"/>
      <c r="G758" s="20"/>
      <c r="H758" s="19"/>
      <c r="I758" s="17"/>
    </row>
    <row r="759" spans="1:9">
      <c r="A759" s="17"/>
      <c r="B759" s="17"/>
      <c r="C759" s="17"/>
      <c r="D759" s="18"/>
      <c r="E759" s="19"/>
      <c r="F759" s="19"/>
      <c r="G759" s="20"/>
      <c r="H759" s="19"/>
      <c r="I759" s="17"/>
    </row>
    <row r="760" spans="1:9">
      <c r="A760" s="17"/>
      <c r="B760" s="17"/>
      <c r="C760" s="17"/>
      <c r="D760" s="18"/>
      <c r="E760" s="19"/>
      <c r="F760" s="19"/>
      <c r="G760" s="20"/>
      <c r="H760" s="19"/>
      <c r="I760" s="17"/>
    </row>
    <row r="761" spans="1:9">
      <c r="A761" s="17"/>
      <c r="B761" s="17"/>
      <c r="C761" s="17"/>
      <c r="D761" s="18"/>
      <c r="E761" s="19"/>
      <c r="F761" s="19"/>
      <c r="G761" s="20"/>
      <c r="H761" s="19"/>
      <c r="I761" s="17"/>
    </row>
    <row r="762" spans="1:9">
      <c r="A762" s="17"/>
      <c r="B762" s="17"/>
      <c r="C762" s="17"/>
      <c r="D762" s="18"/>
      <c r="E762" s="19"/>
      <c r="F762" s="19"/>
      <c r="G762" s="20"/>
      <c r="H762" s="19"/>
      <c r="I762" s="17"/>
    </row>
    <row r="763" spans="1:9">
      <c r="A763" s="17"/>
      <c r="B763" s="17"/>
      <c r="C763" s="17"/>
      <c r="D763" s="18"/>
      <c r="E763" s="19"/>
      <c r="F763" s="19"/>
      <c r="G763" s="20"/>
      <c r="H763" s="19"/>
      <c r="I763" s="17"/>
    </row>
    <row r="764" spans="1:9">
      <c r="A764" s="17"/>
      <c r="B764" s="17"/>
      <c r="C764" s="17"/>
      <c r="D764" s="18"/>
      <c r="E764" s="19"/>
      <c r="F764" s="19"/>
      <c r="G764" s="20"/>
      <c r="H764" s="19"/>
      <c r="I764" s="17"/>
    </row>
    <row r="765" spans="1:9">
      <c r="A765" s="17"/>
      <c r="B765" s="17"/>
      <c r="C765" s="17"/>
      <c r="D765" s="18"/>
      <c r="E765" s="19"/>
      <c r="F765" s="19"/>
      <c r="G765" s="20"/>
      <c r="H765" s="19"/>
      <c r="I765" s="17"/>
    </row>
    <row r="766" spans="1:9">
      <c r="A766" s="17"/>
      <c r="B766" s="17"/>
      <c r="C766" s="17"/>
      <c r="D766" s="18"/>
      <c r="E766" s="19"/>
      <c r="F766" s="19"/>
      <c r="G766" s="20"/>
      <c r="H766" s="19"/>
      <c r="I766" s="17"/>
    </row>
    <row r="767" spans="1:9">
      <c r="A767" s="17"/>
      <c r="B767" s="17"/>
      <c r="C767" s="17"/>
      <c r="D767" s="18"/>
      <c r="E767" s="19"/>
      <c r="F767" s="19"/>
      <c r="G767" s="20"/>
      <c r="H767" s="19"/>
      <c r="I767" s="17"/>
    </row>
    <row r="768" spans="1:9">
      <c r="A768" s="17"/>
      <c r="B768" s="17"/>
      <c r="C768" s="17"/>
      <c r="D768" s="18"/>
      <c r="E768" s="19"/>
      <c r="F768" s="19"/>
      <c r="G768" s="20"/>
      <c r="H768" s="19"/>
      <c r="I768" s="17"/>
    </row>
    <row r="769" spans="1:9">
      <c r="A769" s="17"/>
      <c r="B769" s="17"/>
      <c r="C769" s="17"/>
      <c r="D769" s="18"/>
      <c r="E769" s="19"/>
      <c r="F769" s="19"/>
      <c r="G769" s="20"/>
      <c r="H769" s="19"/>
      <c r="I769" s="17"/>
    </row>
    <row r="770" spans="1:9">
      <c r="A770" s="17"/>
      <c r="B770" s="17"/>
      <c r="C770" s="17"/>
      <c r="D770" s="18"/>
      <c r="E770" s="19"/>
      <c r="F770" s="19"/>
      <c r="G770" s="20"/>
      <c r="H770" s="19"/>
      <c r="I770" s="17"/>
    </row>
    <row r="771" spans="1:9">
      <c r="A771" s="17"/>
      <c r="B771" s="17"/>
      <c r="C771" s="17"/>
      <c r="D771" s="18"/>
      <c r="E771" s="19"/>
      <c r="F771" s="19"/>
      <c r="G771" s="20"/>
      <c r="H771" s="19"/>
      <c r="I771" s="17"/>
    </row>
    <row r="772" spans="1:9">
      <c r="A772" s="17"/>
      <c r="B772" s="17"/>
      <c r="C772" s="17"/>
      <c r="D772" s="18"/>
      <c r="E772" s="19"/>
      <c r="F772" s="19"/>
      <c r="G772" s="20"/>
      <c r="H772" s="19"/>
      <c r="I772" s="17"/>
    </row>
    <row r="773" spans="1:9">
      <c r="A773" s="17"/>
      <c r="B773" s="17"/>
      <c r="C773" s="17"/>
      <c r="D773" s="18"/>
      <c r="E773" s="19"/>
      <c r="F773" s="19"/>
      <c r="G773" s="20"/>
      <c r="H773" s="19"/>
      <c r="I773" s="17"/>
    </row>
    <row r="774" spans="1:9">
      <c r="A774" s="17"/>
      <c r="B774" s="17"/>
      <c r="C774" s="17"/>
      <c r="D774" s="18"/>
      <c r="E774" s="19"/>
      <c r="F774" s="19"/>
      <c r="G774" s="20"/>
      <c r="H774" s="19"/>
      <c r="I774" s="17"/>
    </row>
    <row r="775" spans="1:9">
      <c r="A775" s="17"/>
      <c r="B775" s="17"/>
      <c r="C775" s="17"/>
      <c r="D775" s="18"/>
      <c r="E775" s="19"/>
      <c r="F775" s="19"/>
      <c r="G775" s="20"/>
      <c r="H775" s="19"/>
      <c r="I775" s="17"/>
    </row>
    <row r="776" spans="1:9">
      <c r="A776" s="17"/>
      <c r="B776" s="17"/>
      <c r="C776" s="17"/>
      <c r="D776" s="18"/>
      <c r="E776" s="19"/>
      <c r="F776" s="19"/>
      <c r="G776" s="20"/>
      <c r="H776" s="19"/>
      <c r="I776" s="17"/>
    </row>
    <row r="777" spans="1:9">
      <c r="A777" s="17"/>
      <c r="B777" s="17"/>
      <c r="C777" s="17"/>
      <c r="D777" s="18"/>
      <c r="E777" s="19"/>
      <c r="F777" s="19"/>
      <c r="G777" s="20"/>
      <c r="H777" s="19"/>
      <c r="I777" s="17"/>
    </row>
    <row r="778" spans="1:9">
      <c r="A778" s="17"/>
      <c r="B778" s="17"/>
      <c r="C778" s="17"/>
      <c r="D778" s="18"/>
      <c r="E778" s="19"/>
      <c r="F778" s="19"/>
      <c r="G778" s="20"/>
      <c r="H778" s="19"/>
      <c r="I778" s="17"/>
    </row>
    <row r="779" spans="1:9">
      <c r="A779" s="17"/>
      <c r="B779" s="17"/>
      <c r="C779" s="17"/>
      <c r="D779" s="18"/>
      <c r="E779" s="19"/>
      <c r="F779" s="19"/>
      <c r="G779" s="20"/>
      <c r="H779" s="19"/>
      <c r="I779" s="17"/>
    </row>
    <row r="780" spans="1:9">
      <c r="A780" s="17"/>
      <c r="B780" s="17"/>
      <c r="C780" s="17"/>
      <c r="D780" s="18"/>
      <c r="E780" s="19"/>
      <c r="F780" s="19"/>
      <c r="G780" s="20"/>
      <c r="H780" s="19"/>
      <c r="I780" s="17"/>
    </row>
    <row r="781" spans="1:9">
      <c r="A781" s="17"/>
      <c r="B781" s="17"/>
      <c r="C781" s="17"/>
      <c r="D781" s="18"/>
      <c r="E781" s="19"/>
      <c r="F781" s="19"/>
      <c r="G781" s="20"/>
      <c r="H781" s="19"/>
      <c r="I781" s="17"/>
    </row>
    <row r="782" spans="1:9">
      <c r="A782" s="17"/>
      <c r="B782" s="17"/>
      <c r="C782" s="17"/>
      <c r="D782" s="18"/>
      <c r="E782" s="19"/>
      <c r="F782" s="19"/>
      <c r="G782" s="20"/>
      <c r="H782" s="19"/>
      <c r="I782" s="17"/>
    </row>
    <row r="783" spans="1:9">
      <c r="A783" s="17"/>
      <c r="B783" s="17"/>
      <c r="C783" s="17"/>
      <c r="D783" s="18"/>
      <c r="E783" s="19"/>
      <c r="F783" s="19"/>
      <c r="G783" s="20"/>
      <c r="H783" s="19"/>
      <c r="I783" s="17"/>
    </row>
    <row r="784" spans="1:9">
      <c r="A784" s="17"/>
      <c r="B784" s="17"/>
      <c r="C784" s="17"/>
      <c r="D784" s="18"/>
      <c r="E784" s="19"/>
      <c r="F784" s="19"/>
      <c r="G784" s="20"/>
      <c r="H784" s="19"/>
      <c r="I784" s="17"/>
    </row>
    <row r="785" spans="1:9">
      <c r="A785" s="17"/>
      <c r="B785" s="17"/>
      <c r="C785" s="17"/>
      <c r="D785" s="18"/>
      <c r="E785" s="19"/>
      <c r="F785" s="19"/>
      <c r="G785" s="20"/>
      <c r="H785" s="19"/>
      <c r="I785" s="17"/>
    </row>
    <row r="786" spans="1:9">
      <c r="A786" s="17"/>
      <c r="B786" s="17"/>
      <c r="C786" s="17"/>
      <c r="D786" s="18"/>
      <c r="E786" s="19"/>
      <c r="F786" s="19"/>
      <c r="G786" s="20"/>
      <c r="H786" s="19"/>
      <c r="I786" s="17"/>
    </row>
    <row r="787" spans="1:9">
      <c r="A787" s="17"/>
      <c r="B787" s="17"/>
      <c r="C787" s="17"/>
      <c r="D787" s="18"/>
      <c r="E787" s="19"/>
      <c r="F787" s="19"/>
      <c r="G787" s="20"/>
      <c r="H787" s="19"/>
      <c r="I787" s="17"/>
    </row>
    <row r="788" spans="1:9">
      <c r="A788" s="17"/>
      <c r="B788" s="17"/>
      <c r="C788" s="17"/>
      <c r="D788" s="18"/>
      <c r="E788" s="19"/>
      <c r="F788" s="19"/>
      <c r="G788" s="20"/>
      <c r="H788" s="19"/>
      <c r="I788" s="17"/>
    </row>
    <row r="789" spans="1:9">
      <c r="A789" s="17"/>
      <c r="B789" s="17"/>
      <c r="C789" s="17"/>
      <c r="D789" s="18"/>
      <c r="E789" s="19"/>
      <c r="F789" s="19"/>
      <c r="G789" s="20"/>
      <c r="H789" s="19"/>
      <c r="I789" s="17"/>
    </row>
    <row r="790" spans="1:9">
      <c r="E790" s="9"/>
      <c r="F790" s="10"/>
    </row>
  </sheetData>
  <autoFilter ref="A2:I57" xr:uid="{23793A9B-2E49-F840-9947-36ADBA34A474}"/>
  <mergeCells count="21">
    <mergeCell ref="J46:J71"/>
    <mergeCell ref="B71:I71"/>
    <mergeCell ref="A46:A71"/>
    <mergeCell ref="A72:J96"/>
    <mergeCell ref="A32:A44"/>
    <mergeCell ref="B44:I44"/>
    <mergeCell ref="B58:I58"/>
    <mergeCell ref="A45:J45"/>
    <mergeCell ref="A31:J31"/>
    <mergeCell ref="A17:J17"/>
    <mergeCell ref="A3:J3"/>
    <mergeCell ref="J32:J44"/>
    <mergeCell ref="J1:J2"/>
    <mergeCell ref="K8:N12"/>
    <mergeCell ref="K14:N20"/>
    <mergeCell ref="B16:I16"/>
    <mergeCell ref="A18:A30"/>
    <mergeCell ref="B30:I30"/>
    <mergeCell ref="J4:J16"/>
    <mergeCell ref="J18:J30"/>
    <mergeCell ref="A4:A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490FF-FEAF-4829-9C91-5BDD4C95C5F3}">
  <sheetPr codeName="Лист2"/>
  <dimension ref="E2:Q5"/>
  <sheetViews>
    <sheetView workbookViewId="0">
      <selection activeCell="L18" sqref="L18"/>
    </sheetView>
  </sheetViews>
  <sheetFormatPr defaultColWidth="8.875" defaultRowHeight="15.75"/>
  <cols>
    <col min="1" max="16384" width="8.875" style="23"/>
  </cols>
  <sheetData>
    <row r="2" spans="5:17">
      <c r="E2" s="71" t="s">
        <v>483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5:17"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</row>
    <row r="4" spans="5:17"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</row>
    <row r="5" spans="5:17"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</row>
  </sheetData>
  <mergeCells count="1">
    <mergeCell ref="E2:Q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Partner Program</vt:lpstr>
      <vt:lpstr>Нова закупівля </vt:lpstr>
      <vt:lpstr>Міграція</vt:lpstr>
      <vt:lpstr>Поновлення</vt:lpstr>
      <vt:lpstr>Державні замовники</vt:lpstr>
      <vt:lpstr>Державні замовники поновлення</vt:lpstr>
      <vt:lpstr>Навчальні заклади</vt:lpstr>
      <vt:lpstr>Навчальні заклади поновлення</vt:lpstr>
      <vt:lpstr>Awards</vt:lpstr>
      <vt:lpstr>Customers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Юлия</cp:lastModifiedBy>
  <dcterms:created xsi:type="dcterms:W3CDTF">2021-11-18T13:30:43Z</dcterms:created>
  <dcterms:modified xsi:type="dcterms:W3CDTF">2022-09-05T16:32:01Z</dcterms:modified>
</cp:coreProperties>
</file>